
<file path=[Content_Types].xml><?xml version="1.0" encoding="utf-8"?>
<Types xmlns="http://schemas.openxmlformats.org/package/2006/content-types">
  <Default Extension="xml" ContentType="application/xml"/>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28125"/>
  <workbookPr showInkAnnotation="0" autoCompressPictures="0"/>
  <bookViews>
    <workbookView xWindow="2840" yWindow="580" windowWidth="34340" windowHeight="16060" tabRatio="500" activeTab="1"/>
  </bookViews>
  <sheets>
    <sheet name="ASVV 2004 geb 8" sheetId="1" r:id="rId1"/>
    <sheet name="ASVV 2012 geb 8" sheetId="2" r:id="rId2"/>
  </sheets>
  <calcPr calcId="140000" concurrentCalc="0"/>
  <extLst>
    <ext xmlns:mx="http://schemas.microsoft.com/office/mac/excel/2008/main" uri="{7523E5D3-25F3-A5E0-1632-64F254C22452}">
      <mx:ArchID Flags="2"/>
    </ext>
  </extLst>
</workbook>
</file>

<file path=xl/calcChain.xml><?xml version="1.0" encoding="utf-8"?>
<calcChain xmlns="http://schemas.openxmlformats.org/spreadsheetml/2006/main">
  <c r="T7" i="1" l="1"/>
  <c r="T9" i="1"/>
  <c r="T10" i="1"/>
  <c r="T11" i="1"/>
  <c r="T12" i="1"/>
  <c r="F7" i="1"/>
  <c r="F9" i="1"/>
  <c r="F10" i="1"/>
  <c r="F11" i="1"/>
  <c r="F12" i="1"/>
  <c r="T7" i="2"/>
  <c r="T9" i="2"/>
  <c r="T10" i="2"/>
  <c r="T11" i="2"/>
  <c r="T12" i="2"/>
  <c r="R7" i="2"/>
  <c r="R9" i="2"/>
  <c r="R10" i="2"/>
  <c r="R11" i="2"/>
  <c r="R12" i="2"/>
  <c r="P7" i="2"/>
  <c r="P9" i="2"/>
  <c r="P10" i="2"/>
  <c r="P11" i="2"/>
  <c r="P12" i="2"/>
  <c r="N7" i="2"/>
  <c r="N9" i="2"/>
  <c r="N10" i="2"/>
  <c r="N11" i="2"/>
  <c r="N12" i="2"/>
  <c r="L7" i="2"/>
  <c r="L9" i="2"/>
  <c r="L10" i="2"/>
  <c r="L11" i="2"/>
  <c r="L12" i="2"/>
  <c r="J7" i="2"/>
  <c r="J9" i="2"/>
  <c r="J10" i="2"/>
  <c r="J11" i="2"/>
  <c r="J12" i="2"/>
  <c r="H7" i="2"/>
  <c r="H9" i="2"/>
  <c r="H10" i="2"/>
  <c r="H11" i="2"/>
  <c r="H12" i="2"/>
  <c r="F7" i="2"/>
  <c r="F9" i="2"/>
  <c r="F10" i="2"/>
  <c r="F11" i="2"/>
  <c r="F12" i="2"/>
  <c r="T14" i="2"/>
  <c r="R14" i="2"/>
  <c r="P14" i="2"/>
  <c r="N14" i="2"/>
  <c r="L14" i="2"/>
  <c r="J14" i="2"/>
  <c r="H14" i="2"/>
  <c r="F14" i="2"/>
  <c r="R7" i="1"/>
  <c r="P7" i="1"/>
  <c r="N7" i="1"/>
  <c r="L7" i="1"/>
  <c r="J7" i="1"/>
  <c r="H7" i="1"/>
  <c r="R9" i="1"/>
  <c r="R10" i="1"/>
  <c r="R11" i="1"/>
  <c r="R12" i="1"/>
  <c r="T14" i="1"/>
  <c r="R14" i="1"/>
  <c r="P9" i="1"/>
  <c r="P10" i="1"/>
  <c r="P11" i="1"/>
  <c r="P12" i="1"/>
  <c r="P14" i="1"/>
  <c r="N9" i="1"/>
  <c r="N10" i="1"/>
  <c r="N11" i="1"/>
  <c r="N12" i="1"/>
  <c r="N14" i="1"/>
  <c r="L9" i="1"/>
  <c r="L10" i="1"/>
  <c r="L11" i="1"/>
  <c r="L12" i="1"/>
  <c r="L14" i="1"/>
  <c r="J9" i="1"/>
  <c r="J10" i="1"/>
  <c r="J11" i="1"/>
  <c r="J12" i="1"/>
  <c r="J14" i="1"/>
  <c r="H9" i="1"/>
  <c r="H10" i="1"/>
  <c r="H11" i="1"/>
  <c r="H12" i="1"/>
  <c r="H14" i="1"/>
  <c r="F14" i="1"/>
</calcChain>
</file>

<file path=xl/sharedStrings.xml><?xml version="1.0" encoding="utf-8"?>
<sst xmlns="http://schemas.openxmlformats.org/spreadsheetml/2006/main" count="122" uniqueCount="39">
  <si>
    <t>eenheden</t>
  </si>
  <si>
    <t>ochtend</t>
  </si>
  <si>
    <t>middag</t>
  </si>
  <si>
    <t>avond</t>
  </si>
  <si>
    <t>koopavond</t>
  </si>
  <si>
    <t>nacht</t>
  </si>
  <si>
    <t>Speelparadijs</t>
  </si>
  <si>
    <t>m2 bvo</t>
  </si>
  <si>
    <t>Opmerkingen:</t>
  </si>
  <si>
    <t>Zondag</t>
  </si>
  <si>
    <t>Zaterdag</t>
  </si>
  <si>
    <t>P-norm</t>
  </si>
  <si>
    <t>Functie</t>
  </si>
  <si>
    <t>aantal</t>
  </si>
  <si>
    <t>Soort</t>
  </si>
  <si>
    <t>aanwezig-heid</t>
  </si>
  <si>
    <t>parkeer-plaatsen</t>
  </si>
  <si>
    <t>Werkdag</t>
  </si>
  <si>
    <t>Commerciële ruimte (o.a. Action)</t>
  </si>
  <si>
    <t>Naar boven bijgesteld op basis van  CROW (ASVV 2004)</t>
  </si>
  <si>
    <t>Naar beneden bijgesteld op basis van  CROW (ASVV 2004)</t>
  </si>
  <si>
    <t>In de beleidsregels parkeernormen 2015 wordt expliciet verwezen naar de CROW-normen (ASVV-2004). Er is een bewuste keuze gemaakt om niet de CROW-normen (ASVV- 2012) van toepassing te verklaren. Bij dubbelgebruik dient daarom de CROW-normen uit de ASVV 2004 gehanteerd te worden.</t>
  </si>
  <si>
    <t>Sportschool</t>
  </si>
  <si>
    <t>Aantal benodigde parkeerplaatsen</t>
  </si>
  <si>
    <t>Al zouden de parkeerplaatsen voor dubbel gebruik in aanmerking komen dan valt Albert Heijn met 4000 m2 BVO onder grootdetailhandel waar een norm van 4,5 parkeerplaatsen per 100m2 voor geldt in plaats van 2,5 parkeerplaatsen per 100 m2.</t>
  </si>
  <si>
    <t>-</t>
  </si>
  <si>
    <t xml:space="preserve">Berekening op basis van document " parkeerbehoefte"  zoals ingedient bij vergunningsaanvragen gebouwen 1,5,6 en 8 </t>
  </si>
  <si>
    <t>Aantal parkeerplaatsen parkeerkelder</t>
  </si>
  <si>
    <t>Aantal parkeerplaatsenbovengrondst:</t>
  </si>
  <si>
    <t>bewoner woningen gebouw 8 (middel dure woning)</t>
  </si>
  <si>
    <t>Voor het gemak zijn de118 eigen parkerplaatsen in de berekening van de 105 woningen van gebouw 1 opgenomen. Het  aantal parkeerplaatsen komt op 115,5 ipv 118,uit, maar berekening wordt anders wel erg onoverzichtelijk .</t>
  </si>
  <si>
    <t>Albert Hein heeft in haar huurovereenkomst met de projectontwikkelaar vastgelegd dat Albert Heijn 200 exclusieve parkeerplaatsen heeft die niet door anderen gebruikt mogen worden. Deze 200 parkeerplaatsen mogen daarom ook niet meegerekend worden voor dubbelgebruik en staan daarom op 100% aanwezigheid (zie ckopie huurcontract)</t>
  </si>
  <si>
    <t>Naar boven bijgesteld op basis van  CROW (ASVV 2012)</t>
  </si>
  <si>
    <t>Naar beneden bijgesteld op basis van  CROW (ASVV 2012)</t>
  </si>
  <si>
    <t>Aantal beschikbare pareerplaatsen in kelder gebouw 8</t>
  </si>
  <si>
    <t xml:space="preserve">Berekening op basis van document " parkeerbehoefte"  zoals ingedient bij vergunningsaanvragen gebouw 8 </t>
  </si>
  <si>
    <t xml:space="preserve">Berekening parkeerbehoefte tijdelijke situatie volgens beleidsregels parkeernormen 2015 en de van CROW-normen uit de ASVV 2004 </t>
  </si>
  <si>
    <t>Albert Heijn 200 eigen parkeerplaatsen (zie kopie huurcontract)</t>
  </si>
  <si>
    <t>Berekening parkeerbehoefte tijdelijke situatie volgens de  CROW-normen uit de ASVV 2012</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</si>
</sst>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2"/>
      <color theme="1"/>
      <name val="Calibri"/>
      <family val="2"/>
      <scheme val="minor"/>
    </font>
    <font>
      <u/>
      <sz val="12"/>
      <color theme="10"/>
      <name val="Calibri"/>
      <family val="2"/>
      <scheme val="minor"/>
    </font>
    <font>
      <u/>
      <sz val="12"/>
      <color theme="11"/>
      <name val="Calibri"/>
      <family val="2"/>
      <scheme val="minor"/>
    </font>
    <font>
      <b/>
      <sz val="12"/>
      <color theme="1"/>
      <name val="Calibri"/>
      <family val="2"/>
      <scheme val="minor"/>
    </font>
    <font>
      <sz val="8"/>
      <name val="Calibri"/>
      <family val="2"/>
      <scheme val="minor"/>
    </font>
    <font>
      <b/>
      <sz val="16"/>
      <color theme="1"/>
      <name val="Calibri"/>
      <scheme val="minor"/>
    </font>
    <font>
      <sz val="16"/>
      <color theme="1"/>
      <name val="Calibri"/>
      <scheme val="minor"/>
    </font>
  </fonts>
  <fills count="6">
    <fill>
      <patternFill patternType="none"/>
    </fill>
    <fill>
      <patternFill patternType="gray125"/>
    </fill>
    <fill>
      <patternFill patternType="solid">
        <fgColor rgb="FFCCFFCC"/>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rgb="FFFFFF00"/>
        <bgColor indexed="64"/>
      </patternFill>
    </fill>
  </fills>
  <borders count="36">
    <border>
      <left/>
      <right/>
      <top/>
      <bottom/>
      <diagonal/>
    </border>
    <border>
      <left style="medium">
        <color auto="1"/>
      </left>
      <right style="thin">
        <color auto="1"/>
      </right>
      <top/>
      <bottom/>
      <diagonal/>
    </border>
    <border>
      <left style="thin">
        <color auto="1"/>
      </left>
      <right style="medium">
        <color auto="1"/>
      </right>
      <top/>
      <bottom/>
      <diagonal/>
    </border>
    <border>
      <left style="medium">
        <color auto="1"/>
      </left>
      <right style="medium">
        <color auto="1"/>
      </right>
      <top style="thin">
        <color auto="1"/>
      </top>
      <bottom style="medium">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medium">
        <color auto="1"/>
      </right>
      <top style="medium">
        <color auto="1"/>
      </top>
      <bottom style="thin">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top/>
      <bottom/>
      <diagonal/>
    </border>
    <border>
      <left/>
      <right style="thin">
        <color auto="1"/>
      </right>
      <top/>
      <bottom/>
      <diagonal/>
    </border>
    <border>
      <left style="thin">
        <color auto="1"/>
      </left>
      <right style="medium">
        <color auto="1"/>
      </right>
      <top style="thin">
        <color auto="1"/>
      </top>
      <bottom style="medium">
        <color auto="1"/>
      </bottom>
      <diagonal/>
    </border>
    <border>
      <left style="medium">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right/>
      <top style="medium">
        <color auto="1"/>
      </top>
      <bottom/>
      <diagonal/>
    </border>
    <border>
      <left style="medium">
        <color auto="1"/>
      </left>
      <right style="medium">
        <color auto="1"/>
      </right>
      <top/>
      <bottom style="medium">
        <color auto="1"/>
      </bottom>
      <diagonal/>
    </border>
    <border>
      <left style="medium">
        <color auto="1"/>
      </left>
      <right style="thin">
        <color auto="1"/>
      </right>
      <top style="hair">
        <color auto="1"/>
      </top>
      <bottom style="hair">
        <color auto="1"/>
      </bottom>
      <diagonal/>
    </border>
    <border>
      <left style="thin">
        <color auto="1"/>
      </left>
      <right style="thin">
        <color auto="1"/>
      </right>
      <top style="hair">
        <color auto="1"/>
      </top>
      <bottom style="hair">
        <color auto="1"/>
      </bottom>
      <diagonal/>
    </border>
    <border>
      <left style="thin">
        <color auto="1"/>
      </left>
      <right style="medium">
        <color auto="1"/>
      </right>
      <top style="hair">
        <color auto="1"/>
      </top>
      <bottom style="hair">
        <color auto="1"/>
      </bottom>
      <diagonal/>
    </border>
    <border>
      <left/>
      <right style="thin">
        <color auto="1"/>
      </right>
      <top style="hair">
        <color auto="1"/>
      </top>
      <bottom style="hair">
        <color auto="1"/>
      </bottom>
      <diagonal/>
    </border>
    <border>
      <left style="thin">
        <color auto="1"/>
      </left>
      <right/>
      <top style="hair">
        <color auto="1"/>
      </top>
      <bottom style="hair">
        <color auto="1"/>
      </bottom>
      <diagonal/>
    </border>
    <border>
      <left style="medium">
        <color auto="1"/>
      </left>
      <right style="thin">
        <color auto="1"/>
      </right>
      <top style="hair">
        <color auto="1"/>
      </top>
      <bottom style="medium">
        <color auto="1"/>
      </bottom>
      <diagonal/>
    </border>
    <border>
      <left style="thin">
        <color auto="1"/>
      </left>
      <right style="thin">
        <color auto="1"/>
      </right>
      <top style="hair">
        <color auto="1"/>
      </top>
      <bottom style="medium">
        <color auto="1"/>
      </bottom>
      <diagonal/>
    </border>
    <border>
      <left style="thin">
        <color auto="1"/>
      </left>
      <right style="medium">
        <color auto="1"/>
      </right>
      <top style="hair">
        <color auto="1"/>
      </top>
      <bottom style="medium">
        <color auto="1"/>
      </bottom>
      <diagonal/>
    </border>
    <border>
      <left/>
      <right style="thin">
        <color auto="1"/>
      </right>
      <top style="hair">
        <color auto="1"/>
      </top>
      <bottom style="medium">
        <color auto="1"/>
      </bottom>
      <diagonal/>
    </border>
    <border>
      <left style="thin">
        <color auto="1"/>
      </left>
      <right/>
      <top style="hair">
        <color auto="1"/>
      </top>
      <bottom style="medium">
        <color auto="1"/>
      </bottom>
      <diagonal/>
    </border>
    <border>
      <left style="medium">
        <color auto="1"/>
      </left>
      <right style="thin">
        <color auto="1"/>
      </right>
      <top/>
      <bottom style="medium">
        <color auto="1"/>
      </bottom>
      <diagonal/>
    </border>
  </borders>
  <cellStyleXfs count="177">
    <xf numFmtId="0" fontId="0" fillId="0" borderId="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cellStyleXfs>
  <cellXfs count="78">
    <xf numFmtId="0" fontId="0" fillId="0" borderId="0" xfId="0"/>
    <xf numFmtId="0" fontId="0" fillId="0" borderId="0" xfId="0" applyNumberFormat="1"/>
    <xf numFmtId="0" fontId="0" fillId="0" borderId="0" xfId="0" applyAlignment="1">
      <alignment horizontal="left" indent="1"/>
    </xf>
    <xf numFmtId="0" fontId="0" fillId="0" borderId="0" xfId="0" applyNumberFormat="1" applyAlignment="1">
      <alignment horizontal="left" indent="1"/>
    </xf>
    <xf numFmtId="0" fontId="0" fillId="2" borderId="0" xfId="0" applyFill="1" applyAlignment="1">
      <alignment horizontal="left" indent="1"/>
    </xf>
    <xf numFmtId="0" fontId="0" fillId="3" borderId="0" xfId="0" applyFill="1" applyAlignment="1">
      <alignment horizontal="left" indent="1"/>
    </xf>
    <xf numFmtId="2" fontId="0" fillId="0" borderId="23" xfId="0" applyNumberFormat="1" applyBorder="1" applyAlignment="1">
      <alignment horizontal="left" indent="1"/>
    </xf>
    <xf numFmtId="2" fontId="0" fillId="0" borderId="23" xfId="0" applyNumberFormat="1" applyFill="1" applyBorder="1" applyAlignment="1">
      <alignment horizontal="left" indent="1"/>
    </xf>
    <xf numFmtId="2" fontId="0" fillId="0" borderId="0" xfId="0" applyNumberFormat="1" applyBorder="1" applyAlignment="1">
      <alignment horizontal="left" indent="1"/>
    </xf>
    <xf numFmtId="2" fontId="0" fillId="0" borderId="0" xfId="0" applyNumberFormat="1" applyBorder="1"/>
    <xf numFmtId="2" fontId="0" fillId="0" borderId="0" xfId="0" applyNumberFormat="1" applyFill="1" applyBorder="1" applyAlignment="1">
      <alignment horizontal="left" indent="1"/>
    </xf>
    <xf numFmtId="2" fontId="0" fillId="0" borderId="7" xfId="0" applyNumberFormat="1" applyFill="1" applyBorder="1" applyAlignment="1">
      <alignment horizontal="left" indent="1"/>
    </xf>
    <xf numFmtId="2" fontId="0" fillId="0" borderId="24" xfId="0" applyNumberFormat="1" applyFill="1" applyBorder="1" applyAlignment="1">
      <alignment horizontal="left" indent="1"/>
    </xf>
    <xf numFmtId="2" fontId="0" fillId="0" borderId="3" xfId="0" applyNumberFormat="1" applyBorder="1" applyAlignment="1">
      <alignment horizontal="left" indent="1"/>
    </xf>
    <xf numFmtId="2" fontId="3" fillId="0" borderId="23" xfId="0" applyNumberFormat="1" applyFont="1" applyBorder="1" applyAlignment="1">
      <alignment horizontal="left" indent="1"/>
    </xf>
    <xf numFmtId="2" fontId="3" fillId="0" borderId="0" xfId="0" applyNumberFormat="1" applyFont="1" applyBorder="1" applyAlignment="1">
      <alignment horizontal="left" indent="1"/>
    </xf>
    <xf numFmtId="0" fontId="0" fillId="0" borderId="0" xfId="0" applyNumberFormat="1" applyFont="1" applyAlignment="1">
      <alignment horizontal="left" wrapText="1" indent="1"/>
    </xf>
    <xf numFmtId="0" fontId="3" fillId="0" borderId="0" xfId="0" applyFont="1" applyAlignment="1">
      <alignment horizontal="left" wrapText="1" indent="1"/>
    </xf>
    <xf numFmtId="0" fontId="0" fillId="4" borderId="9" xfId="0" applyFill="1" applyBorder="1" applyAlignment="1">
      <alignment horizontal="left" indent="1"/>
    </xf>
    <xf numFmtId="0" fontId="0" fillId="4" borderId="9" xfId="0" applyNumberFormat="1" applyFill="1" applyBorder="1" applyAlignment="1">
      <alignment horizontal="left" indent="1"/>
    </xf>
    <xf numFmtId="0" fontId="0" fillId="4" borderId="10" xfId="0" applyFill="1" applyBorder="1" applyAlignment="1">
      <alignment horizontal="left" indent="1"/>
    </xf>
    <xf numFmtId="0" fontId="0" fillId="4" borderId="14" xfId="0" applyFill="1" applyBorder="1" applyAlignment="1">
      <alignment horizontal="left" indent="1"/>
    </xf>
    <xf numFmtId="0" fontId="0" fillId="4" borderId="15" xfId="0" applyFill="1" applyBorder="1" applyAlignment="1">
      <alignment horizontal="left" indent="1"/>
    </xf>
    <xf numFmtId="0" fontId="0" fillId="4" borderId="16" xfId="0" applyFill="1" applyBorder="1" applyAlignment="1">
      <alignment horizontal="left" indent="1"/>
    </xf>
    <xf numFmtId="0" fontId="0" fillId="4" borderId="16" xfId="0" applyNumberFormat="1" applyFill="1" applyBorder="1" applyAlignment="1">
      <alignment horizontal="left" indent="1"/>
    </xf>
    <xf numFmtId="0" fontId="0" fillId="4" borderId="12" xfId="0" applyFill="1" applyBorder="1" applyAlignment="1">
      <alignment horizontal="left" indent="1"/>
    </xf>
    <xf numFmtId="0" fontId="0" fillId="4" borderId="11" xfId="0" applyFill="1" applyBorder="1" applyAlignment="1">
      <alignment horizontal="left" indent="1"/>
    </xf>
    <xf numFmtId="0" fontId="0" fillId="4" borderId="1" xfId="0" applyFill="1" applyBorder="1" applyAlignment="1">
      <alignment horizontal="left" indent="1"/>
    </xf>
    <xf numFmtId="0" fontId="0" fillId="4" borderId="2" xfId="0" applyFill="1" applyBorder="1" applyAlignment="1">
      <alignment horizontal="left" indent="1"/>
    </xf>
    <xf numFmtId="0" fontId="0" fillId="4" borderId="11" xfId="0" applyNumberFormat="1" applyFill="1" applyBorder="1" applyAlignment="1">
      <alignment horizontal="left" indent="1"/>
    </xf>
    <xf numFmtId="0" fontId="0" fillId="4" borderId="18" xfId="0" applyFill="1" applyBorder="1" applyAlignment="1">
      <alignment horizontal="left" indent="1"/>
    </xf>
    <xf numFmtId="0" fontId="0" fillId="4" borderId="13" xfId="0" applyFill="1" applyBorder="1" applyAlignment="1">
      <alignment horizontal="left" indent="1"/>
    </xf>
    <xf numFmtId="0" fontId="0" fillId="4" borderId="17" xfId="0" applyFill="1" applyBorder="1" applyAlignment="1">
      <alignment horizontal="left" wrapText="1" indent="1"/>
    </xf>
    <xf numFmtId="0" fontId="0" fillId="4" borderId="13" xfId="0" applyFill="1" applyBorder="1" applyAlignment="1">
      <alignment horizontal="left" wrapText="1" indent="1"/>
    </xf>
    <xf numFmtId="0" fontId="0" fillId="4" borderId="19" xfId="0" applyFill="1" applyBorder="1" applyAlignment="1">
      <alignment horizontal="left" wrapText="1" indent="1"/>
    </xf>
    <xf numFmtId="0" fontId="0" fillId="4" borderId="20" xfId="0" applyFill="1" applyBorder="1" applyAlignment="1">
      <alignment horizontal="left" wrapText="1" indent="1"/>
    </xf>
    <xf numFmtId="0" fontId="5" fillId="4" borderId="8" xfId="0" applyFont="1" applyFill="1" applyBorder="1" applyAlignment="1">
      <alignment horizontal="left" indent="1"/>
    </xf>
    <xf numFmtId="0" fontId="0" fillId="0" borderId="25" xfId="0" applyBorder="1" applyAlignment="1">
      <alignment horizontal="left" indent="1"/>
    </xf>
    <xf numFmtId="0" fontId="0" fillId="0" borderId="26" xfId="0" applyBorder="1" applyAlignment="1">
      <alignment horizontal="left" indent="1"/>
    </xf>
    <xf numFmtId="0" fontId="0" fillId="0" borderId="27" xfId="0" applyBorder="1" applyAlignment="1">
      <alignment horizontal="left" indent="1"/>
    </xf>
    <xf numFmtId="9" fontId="0" fillId="0" borderId="28" xfId="0" applyNumberFormat="1" applyBorder="1" applyAlignment="1">
      <alignment horizontal="left" indent="1"/>
    </xf>
    <xf numFmtId="0" fontId="0" fillId="0" borderId="29" xfId="0" applyBorder="1" applyAlignment="1">
      <alignment horizontal="left" indent="1"/>
    </xf>
    <xf numFmtId="9" fontId="0" fillId="2" borderId="25" xfId="0" applyNumberFormat="1" applyFill="1" applyBorder="1" applyAlignment="1">
      <alignment horizontal="left" indent="1"/>
    </xf>
    <xf numFmtId="9" fontId="0" fillId="2" borderId="28" xfId="0" applyNumberFormat="1" applyFill="1" applyBorder="1" applyAlignment="1">
      <alignment horizontal="left" indent="1"/>
    </xf>
    <xf numFmtId="9" fontId="0" fillId="0" borderId="25" xfId="0" applyNumberFormat="1" applyBorder="1" applyAlignment="1">
      <alignment horizontal="left" indent="1"/>
    </xf>
    <xf numFmtId="9" fontId="0" fillId="3" borderId="28" xfId="0" applyNumberFormat="1" applyFill="1" applyBorder="1" applyAlignment="1">
      <alignment horizontal="left" indent="1"/>
    </xf>
    <xf numFmtId="0" fontId="0" fillId="0" borderId="29" xfId="0" applyNumberFormat="1" applyBorder="1" applyAlignment="1">
      <alignment horizontal="left" indent="1"/>
    </xf>
    <xf numFmtId="9" fontId="0" fillId="0" borderId="25" xfId="0" applyNumberFormat="1" applyFill="1" applyBorder="1" applyAlignment="1">
      <alignment horizontal="left" indent="1"/>
    </xf>
    <xf numFmtId="9" fontId="0" fillId="0" borderId="28" xfId="0" applyNumberFormat="1" applyFill="1" applyBorder="1" applyAlignment="1">
      <alignment horizontal="left" indent="1"/>
    </xf>
    <xf numFmtId="0" fontId="0" fillId="0" borderId="30" xfId="0" applyBorder="1" applyAlignment="1">
      <alignment horizontal="left" indent="1"/>
    </xf>
    <xf numFmtId="0" fontId="0" fillId="0" borderId="31" xfId="0" applyBorder="1" applyAlignment="1">
      <alignment horizontal="left" indent="1"/>
    </xf>
    <xf numFmtId="0" fontId="0" fillId="0" borderId="32" xfId="0" applyBorder="1" applyAlignment="1">
      <alignment horizontal="left" indent="1"/>
    </xf>
    <xf numFmtId="9" fontId="0" fillId="0" borderId="33" xfId="0" applyNumberFormat="1" applyBorder="1" applyAlignment="1">
      <alignment horizontal="left" indent="1"/>
    </xf>
    <xf numFmtId="0" fontId="0" fillId="0" borderId="34" xfId="0" applyBorder="1" applyAlignment="1">
      <alignment horizontal="left" indent="1"/>
    </xf>
    <xf numFmtId="9" fontId="0" fillId="2" borderId="30" xfId="0" applyNumberFormat="1" applyFill="1" applyBorder="1" applyAlignment="1">
      <alignment horizontal="left" indent="1"/>
    </xf>
    <xf numFmtId="9" fontId="0" fillId="3" borderId="33" xfId="0" applyNumberFormat="1" applyFill="1" applyBorder="1" applyAlignment="1">
      <alignment horizontal="left" indent="1"/>
    </xf>
    <xf numFmtId="9" fontId="0" fillId="0" borderId="30" xfId="0" applyNumberFormat="1" applyBorder="1" applyAlignment="1">
      <alignment horizontal="left" indent="1"/>
    </xf>
    <xf numFmtId="0" fontId="0" fillId="0" borderId="34" xfId="0" applyNumberFormat="1" applyBorder="1" applyAlignment="1">
      <alignment horizontal="left" indent="1"/>
    </xf>
    <xf numFmtId="0" fontId="6" fillId="0" borderId="0" xfId="0" applyFont="1"/>
    <xf numFmtId="0" fontId="0" fillId="4" borderId="35" xfId="0" applyFill="1" applyBorder="1" applyAlignment="1">
      <alignment horizontal="left" indent="1"/>
    </xf>
    <xf numFmtId="2" fontId="0" fillId="0" borderId="0" xfId="0" applyNumberFormat="1" applyBorder="1" applyAlignment="1">
      <alignment horizontal="left"/>
    </xf>
    <xf numFmtId="0" fontId="0" fillId="0" borderId="0" xfId="0" applyFont="1" applyAlignment="1">
      <alignment horizontal="left" wrapText="1" indent="1"/>
    </xf>
    <xf numFmtId="0" fontId="0" fillId="0" borderId="26" xfId="0" applyFill="1" applyBorder="1" applyAlignment="1">
      <alignment horizontal="left" indent="1"/>
    </xf>
    <xf numFmtId="0" fontId="0" fillId="0" borderId="27" xfId="0" applyFill="1" applyBorder="1" applyAlignment="1">
      <alignment horizontal="left" indent="1"/>
    </xf>
    <xf numFmtId="0" fontId="0" fillId="0" borderId="0" xfId="0" applyAlignment="1">
      <alignment horizontal="left" wrapText="1" indent="1"/>
    </xf>
    <xf numFmtId="0" fontId="0" fillId="0" borderId="0" xfId="0" applyAlignment="1">
      <alignment wrapText="1"/>
    </xf>
    <xf numFmtId="0" fontId="0" fillId="0" borderId="0" xfId="0" applyNumberFormat="1" applyAlignment="1">
      <alignment wrapText="1"/>
    </xf>
    <xf numFmtId="0" fontId="3" fillId="0" borderId="0" xfId="0" applyFont="1" applyAlignment="1">
      <alignment horizontal="left" indent="1"/>
    </xf>
    <xf numFmtId="9" fontId="0" fillId="3" borderId="25" xfId="0" applyNumberFormat="1" applyFill="1" applyBorder="1" applyAlignment="1">
      <alignment horizontal="left" indent="1"/>
    </xf>
    <xf numFmtId="0" fontId="0" fillId="0" borderId="29" xfId="0" applyFill="1" applyBorder="1" applyAlignment="1">
      <alignment horizontal="left" indent="1"/>
    </xf>
    <xf numFmtId="2" fontId="0" fillId="5" borderId="24" xfId="0" applyNumberFormat="1" applyFill="1" applyBorder="1" applyAlignment="1">
      <alignment horizontal="left" indent="1"/>
    </xf>
    <xf numFmtId="0" fontId="0" fillId="0" borderId="0" xfId="0" applyFont="1" applyAlignment="1">
      <alignment horizontal="left" wrapText="1" indent="1"/>
    </xf>
    <xf numFmtId="0" fontId="0" fillId="4" borderId="4" xfId="0" applyFill="1" applyBorder="1" applyAlignment="1">
      <alignment horizontal="left" vertical="center" indent="1"/>
    </xf>
    <xf numFmtId="0" fontId="0" fillId="4" borderId="1" xfId="0" applyFill="1" applyBorder="1" applyAlignment="1">
      <alignment horizontal="left" vertical="center" indent="1"/>
    </xf>
    <xf numFmtId="0" fontId="0" fillId="4" borderId="5" xfId="0" applyFill="1" applyBorder="1" applyAlignment="1">
      <alignment horizontal="left" vertical="center" indent="1"/>
    </xf>
    <xf numFmtId="0" fontId="0" fillId="4" borderId="21" xfId="0" applyFill="1" applyBorder="1" applyAlignment="1">
      <alignment horizontal="left" vertical="center" indent="1"/>
    </xf>
    <xf numFmtId="0" fontId="0" fillId="4" borderId="6" xfId="0" applyFill="1" applyBorder="1" applyAlignment="1">
      <alignment horizontal="left" vertical="center" indent="1"/>
    </xf>
    <xf numFmtId="0" fontId="0" fillId="4" borderId="22" xfId="0" applyFill="1" applyBorder="1" applyAlignment="1">
      <alignment horizontal="left" vertical="center" indent="1"/>
    </xf>
  </cellXfs>
  <cellStyles count="177">
    <cellStyle name="Gevolgde hyperlink" xfId="2" builtinId="9" hidden="1"/>
    <cellStyle name="Gevolgde hyperlink" xfId="4" builtinId="9" hidden="1"/>
    <cellStyle name="Gevolgde hyperlink" xfId="6" builtinId="9" hidden="1"/>
    <cellStyle name="Gevolgde hyperlink" xfId="8" builtinId="9" hidden="1"/>
    <cellStyle name="Gevolgde hyperlink" xfId="10" builtinId="9" hidden="1"/>
    <cellStyle name="Gevolgde hyperlink" xfId="12" builtinId="9" hidden="1"/>
    <cellStyle name="Gevolgde hyperlink" xfId="14" builtinId="9" hidden="1"/>
    <cellStyle name="Gevolgde hyperlink" xfId="16" builtinId="9" hidden="1"/>
    <cellStyle name="Gevolgde hyperlink" xfId="18" builtinId="9" hidden="1"/>
    <cellStyle name="Gevolgde hyperlink" xfId="20" builtinId="9" hidden="1"/>
    <cellStyle name="Gevolgde hyperlink" xfId="22" builtinId="9" hidden="1"/>
    <cellStyle name="Gevolgde hyperlink" xfId="24" builtinId="9" hidden="1"/>
    <cellStyle name="Gevolgde hyperlink" xfId="26" builtinId="9" hidden="1"/>
    <cellStyle name="Gevolgde hyperlink" xfId="28" builtinId="9" hidden="1"/>
    <cellStyle name="Gevolgde hyperlink" xfId="30" builtinId="9" hidden="1"/>
    <cellStyle name="Gevolgde hyperlink" xfId="32" builtinId="9" hidden="1"/>
    <cellStyle name="Gevolgde hyperlink" xfId="34" builtinId="9" hidden="1"/>
    <cellStyle name="Gevolgde hyperlink" xfId="36" builtinId="9" hidden="1"/>
    <cellStyle name="Gevolgde hyperlink" xfId="38" builtinId="9" hidden="1"/>
    <cellStyle name="Gevolgde hyperlink" xfId="40" builtinId="9" hidden="1"/>
    <cellStyle name="Gevolgde hyperlink" xfId="42" builtinId="9" hidden="1"/>
    <cellStyle name="Gevolgde hyperlink" xfId="44" builtinId="9" hidden="1"/>
    <cellStyle name="Gevolgde hyperlink" xfId="46" builtinId="9" hidden="1"/>
    <cellStyle name="Gevolgde hyperlink" xfId="48" builtinId="9" hidden="1"/>
    <cellStyle name="Gevolgde hyperlink" xfId="50" builtinId="9" hidden="1"/>
    <cellStyle name="Gevolgde hyperlink" xfId="52" builtinId="9" hidden="1"/>
    <cellStyle name="Gevolgde hyperlink" xfId="54" builtinId="9" hidden="1"/>
    <cellStyle name="Gevolgde hyperlink" xfId="56" builtinId="9" hidden="1"/>
    <cellStyle name="Gevolgde hyperlink" xfId="58" builtinId="9" hidden="1"/>
    <cellStyle name="Gevolgde hyperlink" xfId="60" builtinId="9" hidden="1"/>
    <cellStyle name="Gevolgde hyperlink" xfId="62" builtinId="9" hidden="1"/>
    <cellStyle name="Gevolgde hyperlink" xfId="64" builtinId="9" hidden="1"/>
    <cellStyle name="Gevolgde hyperlink" xfId="66" builtinId="9" hidden="1"/>
    <cellStyle name="Gevolgde hyperlink" xfId="68" builtinId="9" hidden="1"/>
    <cellStyle name="Gevolgde hyperlink" xfId="70" builtinId="9" hidden="1"/>
    <cellStyle name="Gevolgde hyperlink" xfId="72" builtinId="9" hidden="1"/>
    <cellStyle name="Gevolgde hyperlink" xfId="74" builtinId="9" hidden="1"/>
    <cellStyle name="Gevolgde hyperlink" xfId="76" builtinId="9" hidden="1"/>
    <cellStyle name="Gevolgde hyperlink" xfId="78" builtinId="9" hidden="1"/>
    <cellStyle name="Gevolgde hyperlink" xfId="80" builtinId="9" hidden="1"/>
    <cellStyle name="Gevolgde hyperlink" xfId="82" builtinId="9" hidden="1"/>
    <cellStyle name="Gevolgde hyperlink" xfId="84" builtinId="9" hidden="1"/>
    <cellStyle name="Gevolgde hyperlink" xfId="86" builtinId="9" hidden="1"/>
    <cellStyle name="Gevolgde hyperlink" xfId="88" builtinId="9" hidden="1"/>
    <cellStyle name="Gevolgde hyperlink" xfId="90" builtinId="9" hidden="1"/>
    <cellStyle name="Gevolgde hyperlink" xfId="92" builtinId="9" hidden="1"/>
    <cellStyle name="Gevolgde hyperlink" xfId="94" builtinId="9" hidden="1"/>
    <cellStyle name="Gevolgde hyperlink" xfId="96" builtinId="9" hidden="1"/>
    <cellStyle name="Gevolgde hyperlink" xfId="98" builtinId="9" hidden="1"/>
    <cellStyle name="Gevolgde hyperlink" xfId="100" builtinId="9" hidden="1"/>
    <cellStyle name="Gevolgde hyperlink" xfId="102" builtinId="9" hidden="1"/>
    <cellStyle name="Gevolgde hyperlink" xfId="104" builtinId="9" hidden="1"/>
    <cellStyle name="Gevolgde hyperlink" xfId="106" builtinId="9" hidden="1"/>
    <cellStyle name="Gevolgde hyperlink" xfId="108" builtinId="9" hidden="1"/>
    <cellStyle name="Gevolgde hyperlink" xfId="110" builtinId="9" hidden="1"/>
    <cellStyle name="Gevolgde hyperlink" xfId="112" builtinId="9" hidden="1"/>
    <cellStyle name="Gevolgde hyperlink" xfId="114" builtinId="9" hidden="1"/>
    <cellStyle name="Gevolgde hyperlink" xfId="116" builtinId="9" hidden="1"/>
    <cellStyle name="Gevolgde hyperlink" xfId="118" builtinId="9" hidden="1"/>
    <cellStyle name="Gevolgde hyperlink" xfId="120" builtinId="9" hidden="1"/>
    <cellStyle name="Gevolgde hyperlink" xfId="122" builtinId="9" hidden="1"/>
    <cellStyle name="Gevolgde hyperlink" xfId="124" builtinId="9" hidden="1"/>
    <cellStyle name="Gevolgde hyperlink" xfId="126" builtinId="9" hidden="1"/>
    <cellStyle name="Gevolgde hyperlink" xfId="128" builtinId="9" hidden="1"/>
    <cellStyle name="Gevolgde hyperlink" xfId="130" builtinId="9" hidden="1"/>
    <cellStyle name="Gevolgde hyperlink" xfId="132" builtinId="9" hidden="1"/>
    <cellStyle name="Gevolgde hyperlink" xfId="134" builtinId="9" hidden="1"/>
    <cellStyle name="Gevolgde hyperlink" xfId="136" builtinId="9" hidden="1"/>
    <cellStyle name="Gevolgde hyperlink" xfId="138" builtinId="9" hidden="1"/>
    <cellStyle name="Gevolgde hyperlink" xfId="140" builtinId="9" hidden="1"/>
    <cellStyle name="Gevolgde hyperlink" xfId="142" builtinId="9" hidden="1"/>
    <cellStyle name="Gevolgde hyperlink" xfId="144" builtinId="9" hidden="1"/>
    <cellStyle name="Gevolgde hyperlink" xfId="146" builtinId="9" hidden="1"/>
    <cellStyle name="Gevolgde hyperlink" xfId="148" builtinId="9" hidden="1"/>
    <cellStyle name="Gevolgde hyperlink" xfId="150" builtinId="9" hidden="1"/>
    <cellStyle name="Gevolgde hyperlink" xfId="152" builtinId="9" hidden="1"/>
    <cellStyle name="Gevolgde hyperlink" xfId="154" builtinId="9" hidden="1"/>
    <cellStyle name="Gevolgde hyperlink" xfId="156" builtinId="9" hidden="1"/>
    <cellStyle name="Gevolgde hyperlink" xfId="158" builtinId="9" hidden="1"/>
    <cellStyle name="Gevolgde hyperlink" xfId="160" builtinId="9" hidden="1"/>
    <cellStyle name="Gevolgde hyperlink" xfId="162" builtinId="9" hidden="1"/>
    <cellStyle name="Gevolgde hyperlink" xfId="164" builtinId="9" hidden="1"/>
    <cellStyle name="Gevolgde hyperlink" xfId="166" builtinId="9" hidden="1"/>
    <cellStyle name="Gevolgde hyperlink" xfId="168" builtinId="9" hidden="1"/>
    <cellStyle name="Gevolgde hyperlink" xfId="170" builtinId="9" hidden="1"/>
    <cellStyle name="Gevolgde hyperlink" xfId="172" builtinId="9" hidden="1"/>
    <cellStyle name="Gevolgde hyperlink" xfId="174" builtinId="9" hidden="1"/>
    <cellStyle name="Gevolgde hyperlink" xfId="176"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Hyperlink" xfId="75" builtinId="8" hidden="1"/>
    <cellStyle name="Hyperlink" xfId="77" builtinId="8" hidden="1"/>
    <cellStyle name="Hyperlink" xfId="79" builtinId="8" hidden="1"/>
    <cellStyle name="Hyperlink" xfId="81" builtinId="8" hidden="1"/>
    <cellStyle name="Hyperlink" xfId="83" builtinId="8" hidden="1"/>
    <cellStyle name="Hyperlink" xfId="85" builtinId="8" hidden="1"/>
    <cellStyle name="Hyperlink" xfId="87" builtinId="8" hidden="1"/>
    <cellStyle name="Hyperlink" xfId="89" builtinId="8" hidden="1"/>
    <cellStyle name="Hyperlink" xfId="91" builtinId="8" hidden="1"/>
    <cellStyle name="Hyperlink" xfId="93" builtinId="8" hidden="1"/>
    <cellStyle name="Hyperlink" xfId="95" builtinId="8" hidden="1"/>
    <cellStyle name="Hyperlink" xfId="97" builtinId="8" hidden="1"/>
    <cellStyle name="Hyperlink" xfId="99" builtinId="8" hidden="1"/>
    <cellStyle name="Hyperlink" xfId="101" builtinId="8" hidden="1"/>
    <cellStyle name="Hyperlink" xfId="103" builtinId="8" hidden="1"/>
    <cellStyle name="Hyperlink" xfId="105" builtinId="8" hidden="1"/>
    <cellStyle name="Hyperlink" xfId="107" builtinId="8" hidden="1"/>
    <cellStyle name="Hyperlink" xfId="109" builtinId="8" hidden="1"/>
    <cellStyle name="Hyperlink" xfId="111" builtinId="8" hidden="1"/>
    <cellStyle name="Hyperlink" xfId="113" builtinId="8" hidden="1"/>
    <cellStyle name="Hyperlink" xfId="115" builtinId="8" hidden="1"/>
    <cellStyle name="Hyperlink" xfId="117" builtinId="8" hidden="1"/>
    <cellStyle name="Hyperlink" xfId="119" builtinId="8" hidden="1"/>
    <cellStyle name="Hyperlink" xfId="121" builtinId="8" hidden="1"/>
    <cellStyle name="Hyperlink" xfId="123" builtinId="8" hidden="1"/>
    <cellStyle name="Hyperlink" xfId="125" builtinId="8" hidden="1"/>
    <cellStyle name="Hyperlink" xfId="127" builtinId="8" hidden="1"/>
    <cellStyle name="Hyperlink" xfId="129" builtinId="8" hidden="1"/>
    <cellStyle name="Hyperlink" xfId="131" builtinId="8" hidden="1"/>
    <cellStyle name="Hyperlink" xfId="133" builtinId="8" hidden="1"/>
    <cellStyle name="Hyperlink" xfId="135" builtinId="8" hidden="1"/>
    <cellStyle name="Hyperlink" xfId="137" builtinId="8" hidden="1"/>
    <cellStyle name="Hyperlink" xfId="139" builtinId="8" hidden="1"/>
    <cellStyle name="Hyperlink" xfId="141" builtinId="8" hidden="1"/>
    <cellStyle name="Hyperlink" xfId="143" builtinId="8" hidden="1"/>
    <cellStyle name="Hyperlink" xfId="145" builtinId="8" hidden="1"/>
    <cellStyle name="Hyperlink" xfId="147" builtinId="8" hidden="1"/>
    <cellStyle name="Hyperlink" xfId="149" builtinId="8" hidden="1"/>
    <cellStyle name="Hyperlink" xfId="151" builtinId="8" hidden="1"/>
    <cellStyle name="Hyperlink" xfId="153" builtinId="8" hidden="1"/>
    <cellStyle name="Hyperlink" xfId="155" builtinId="8" hidden="1"/>
    <cellStyle name="Hyperlink" xfId="157" builtinId="8" hidden="1"/>
    <cellStyle name="Hyperlink" xfId="159" builtinId="8" hidden="1"/>
    <cellStyle name="Hyperlink" xfId="161" builtinId="8" hidden="1"/>
    <cellStyle name="Hyperlink" xfId="163" builtinId="8" hidden="1"/>
    <cellStyle name="Hyperlink" xfId="165" builtinId="8" hidden="1"/>
    <cellStyle name="Hyperlink" xfId="167" builtinId="8" hidden="1"/>
    <cellStyle name="Hyperlink" xfId="169" builtinId="8" hidden="1"/>
    <cellStyle name="Hyperlink" xfId="171" builtinId="8" hidden="1"/>
    <cellStyle name="Hyperlink" xfId="173" builtinId="8" hidden="1"/>
    <cellStyle name="Hyperlink" xfId="175" builtinId="8" hidden="1"/>
    <cellStyle name="Normaal" xfId="0" builtinId="0"/>
  </cellStyles>
  <dxfs count="0"/>
  <tableStyles count="0" defaultTableStyle="TableStyleMedium9" defaultPivotStyle="PivotStyleMedium4"/>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4" Type="http://schemas.openxmlformats.org/officeDocument/2006/relationships/styles" Target="styles.xml"/><Relationship Id="rId5" Type="http://schemas.openxmlformats.org/officeDocument/2006/relationships/sharedStrings" Target="sharedStrings.xml"/><Relationship Id="rId6"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s>
</file>

<file path=xl/theme/theme1.xml><?xml version="1.0" encoding="utf-8"?>
<a:theme xmlns:a="http://schemas.openxmlformats.org/drawingml/2006/main" name="Office-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V24"/>
  <sheetViews>
    <sheetView workbookViewId="0">
      <selection activeCell="A13" sqref="A13"/>
    </sheetView>
  </sheetViews>
  <sheetFormatPr baseColWidth="10" defaultRowHeight="15" x14ac:dyDescent="0"/>
  <cols>
    <col min="1" max="1" width="60.5" customWidth="1"/>
    <col min="2" max="2" width="8.33203125" bestFit="1" customWidth="1"/>
    <col min="3" max="3" width="12.5" customWidth="1"/>
    <col min="4" max="4" width="9.33203125" bestFit="1" customWidth="1"/>
    <col min="5" max="5" width="11.1640625" customWidth="1"/>
    <col min="6" max="6" width="10" bestFit="1" customWidth="1"/>
    <col min="7" max="7" width="11.5" bestFit="1" customWidth="1"/>
    <col min="8" max="8" width="10.5" bestFit="1" customWidth="1"/>
    <col min="9" max="9" width="11.33203125" bestFit="1" customWidth="1"/>
    <col min="10" max="10" width="10.33203125" bestFit="1" customWidth="1"/>
    <col min="11" max="11" width="12.33203125" bestFit="1" customWidth="1"/>
    <col min="12" max="12" width="11.83203125" bestFit="1" customWidth="1"/>
    <col min="13" max="13" width="11.5" bestFit="1" customWidth="1"/>
    <col min="14" max="14" width="11.83203125" bestFit="1" customWidth="1"/>
    <col min="15" max="15" width="10.5" bestFit="1" customWidth="1"/>
    <col min="16" max="16" width="11.83203125" bestFit="1" customWidth="1"/>
    <col min="17" max="17" width="11.5" bestFit="1" customWidth="1"/>
    <col min="18" max="18" width="10.5" style="1" bestFit="1" customWidth="1"/>
    <col min="19" max="19" width="10.83203125" customWidth="1"/>
    <col min="20" max="20" width="11.83203125" bestFit="1" customWidth="1"/>
  </cols>
  <sheetData>
    <row r="1" spans="1:22" ht="36" customHeight="1">
      <c r="A1" s="58" t="s">
        <v>35</v>
      </c>
    </row>
    <row r="2" spans="1:22" ht="44" customHeight="1" thickBot="1"/>
    <row r="3" spans="1:22" ht="20">
      <c r="A3" s="36" t="s">
        <v>36</v>
      </c>
      <c r="B3" s="18"/>
      <c r="C3" s="18"/>
      <c r="D3" s="18"/>
      <c r="E3" s="18"/>
      <c r="F3" s="18"/>
      <c r="G3" s="18"/>
      <c r="H3" s="18"/>
      <c r="I3" s="18"/>
      <c r="J3" s="18"/>
      <c r="K3" s="18"/>
      <c r="L3" s="18"/>
      <c r="M3" s="18"/>
      <c r="N3" s="18"/>
      <c r="O3" s="18"/>
      <c r="P3" s="18"/>
      <c r="Q3" s="18"/>
      <c r="R3" s="19"/>
      <c r="S3" s="18"/>
      <c r="T3" s="20"/>
      <c r="U3" s="2"/>
      <c r="V3" s="2"/>
    </row>
    <row r="4" spans="1:22">
      <c r="A4" s="72" t="s">
        <v>12</v>
      </c>
      <c r="B4" s="74" t="s">
        <v>13</v>
      </c>
      <c r="C4" s="74" t="s">
        <v>14</v>
      </c>
      <c r="D4" s="76" t="s">
        <v>11</v>
      </c>
      <c r="E4" s="21" t="s">
        <v>17</v>
      </c>
      <c r="F4" s="22"/>
      <c r="G4" s="22"/>
      <c r="H4" s="22"/>
      <c r="I4" s="22"/>
      <c r="J4" s="22"/>
      <c r="K4" s="22"/>
      <c r="L4" s="22"/>
      <c r="M4" s="22"/>
      <c r="N4" s="23"/>
      <c r="O4" s="21" t="s">
        <v>10</v>
      </c>
      <c r="P4" s="22"/>
      <c r="Q4" s="22"/>
      <c r="R4" s="24"/>
      <c r="S4" s="21" t="s">
        <v>9</v>
      </c>
      <c r="T4" s="23"/>
      <c r="U4" s="2"/>
      <c r="V4" s="2"/>
    </row>
    <row r="5" spans="1:22">
      <c r="A5" s="73"/>
      <c r="B5" s="75"/>
      <c r="C5" s="75"/>
      <c r="D5" s="77"/>
      <c r="E5" s="25" t="s">
        <v>1</v>
      </c>
      <c r="F5" s="26"/>
      <c r="G5" s="27" t="s">
        <v>2</v>
      </c>
      <c r="H5" s="28"/>
      <c r="I5" s="25" t="s">
        <v>3</v>
      </c>
      <c r="J5" s="26"/>
      <c r="K5" s="27" t="s">
        <v>4</v>
      </c>
      <c r="L5" s="28"/>
      <c r="M5" s="25" t="s">
        <v>5</v>
      </c>
      <c r="N5" s="26"/>
      <c r="O5" s="27" t="s">
        <v>2</v>
      </c>
      <c r="P5" s="28"/>
      <c r="Q5" s="25" t="s">
        <v>3</v>
      </c>
      <c r="R5" s="29"/>
      <c r="S5" s="27" t="s">
        <v>2</v>
      </c>
      <c r="T5" s="28"/>
      <c r="U5" s="2"/>
      <c r="V5" s="2"/>
    </row>
    <row r="6" spans="1:22" ht="46" thickBot="1">
      <c r="A6" s="59"/>
      <c r="B6" s="30"/>
      <c r="C6" s="30"/>
      <c r="D6" s="31"/>
      <c r="E6" s="32" t="s">
        <v>15</v>
      </c>
      <c r="F6" s="33" t="s">
        <v>16</v>
      </c>
      <c r="G6" s="34" t="s">
        <v>15</v>
      </c>
      <c r="H6" s="35" t="s">
        <v>16</v>
      </c>
      <c r="I6" s="32" t="s">
        <v>15</v>
      </c>
      <c r="J6" s="33" t="s">
        <v>16</v>
      </c>
      <c r="K6" s="34" t="s">
        <v>15</v>
      </c>
      <c r="L6" s="35" t="s">
        <v>16</v>
      </c>
      <c r="M6" s="32" t="s">
        <v>15</v>
      </c>
      <c r="N6" s="33" t="s">
        <v>16</v>
      </c>
      <c r="O6" s="34" t="s">
        <v>15</v>
      </c>
      <c r="P6" s="35" t="s">
        <v>16</v>
      </c>
      <c r="Q6" s="32" t="s">
        <v>15</v>
      </c>
      <c r="R6" s="33" t="s">
        <v>16</v>
      </c>
      <c r="S6" s="34" t="s">
        <v>15</v>
      </c>
      <c r="T6" s="33" t="s">
        <v>16</v>
      </c>
      <c r="U6" s="2"/>
      <c r="V6" s="2"/>
    </row>
    <row r="7" spans="1:22">
      <c r="A7" s="37" t="s">
        <v>29</v>
      </c>
      <c r="B7" s="62">
        <v>64</v>
      </c>
      <c r="C7" s="38" t="s">
        <v>0</v>
      </c>
      <c r="D7" s="63">
        <v>1.4</v>
      </c>
      <c r="E7" s="40">
        <v>0.5</v>
      </c>
      <c r="F7" s="41">
        <f t="shared" ref="F7" si="0">B7*D7*E7</f>
        <v>44.8</v>
      </c>
      <c r="G7" s="42">
        <v>0.6</v>
      </c>
      <c r="H7" s="39">
        <f t="shared" ref="H7" si="1">B7*D7*G7</f>
        <v>53.76</v>
      </c>
      <c r="I7" s="43">
        <v>1</v>
      </c>
      <c r="J7" s="41">
        <f t="shared" ref="J7" si="2">B7*D7*I7</f>
        <v>89.6</v>
      </c>
      <c r="K7" s="42">
        <v>0.9</v>
      </c>
      <c r="L7" s="39">
        <f t="shared" ref="L7" si="3">B7*D7*K7</f>
        <v>80.64</v>
      </c>
      <c r="M7" s="40">
        <v>1</v>
      </c>
      <c r="N7" s="41">
        <f t="shared" ref="N7" si="4">B7*D7*M7</f>
        <v>89.6</v>
      </c>
      <c r="O7" s="44">
        <v>0.6</v>
      </c>
      <c r="P7" s="39">
        <f t="shared" ref="P7" si="5">B7*D7*O7</f>
        <v>53.76</v>
      </c>
      <c r="Q7" s="45">
        <v>0.6</v>
      </c>
      <c r="R7" s="46">
        <f t="shared" ref="R7" si="6">B7*D7*Q7</f>
        <v>53.76</v>
      </c>
      <c r="S7" s="44">
        <v>0.7</v>
      </c>
      <c r="T7" s="39">
        <f t="shared" ref="T7" si="7">B7*D7*S7</f>
        <v>62.719999999999992</v>
      </c>
      <c r="U7" s="2"/>
      <c r="V7" s="2"/>
    </row>
    <row r="8" spans="1:22">
      <c r="A8" s="37" t="s">
        <v>37</v>
      </c>
      <c r="B8" s="62">
        <v>4000</v>
      </c>
      <c r="C8" s="38" t="s">
        <v>7</v>
      </c>
      <c r="D8" s="63">
        <v>4.5</v>
      </c>
      <c r="E8" s="48">
        <v>1</v>
      </c>
      <c r="F8" s="69">
        <v>200</v>
      </c>
      <c r="G8" s="47">
        <v>1</v>
      </c>
      <c r="H8" s="63">
        <v>200</v>
      </c>
      <c r="I8" s="48">
        <v>1</v>
      </c>
      <c r="J8" s="69">
        <v>200</v>
      </c>
      <c r="K8" s="47">
        <v>1</v>
      </c>
      <c r="L8" s="63">
        <v>200</v>
      </c>
      <c r="M8" s="48">
        <v>1</v>
      </c>
      <c r="N8" s="69">
        <v>200</v>
      </c>
      <c r="O8" s="47">
        <v>1</v>
      </c>
      <c r="P8" s="63">
        <v>200</v>
      </c>
      <c r="Q8" s="48">
        <v>1</v>
      </c>
      <c r="R8" s="69">
        <v>200</v>
      </c>
      <c r="S8" s="47">
        <v>1</v>
      </c>
      <c r="T8" s="63">
        <v>200</v>
      </c>
      <c r="U8" s="2"/>
      <c r="V8" s="2"/>
    </row>
    <row r="9" spans="1:22">
      <c r="A9" s="37" t="s">
        <v>18</v>
      </c>
      <c r="B9" s="38">
        <v>3460</v>
      </c>
      <c r="C9" s="38" t="s">
        <v>7</v>
      </c>
      <c r="D9" s="63">
        <v>2.5</v>
      </c>
      <c r="E9" s="40">
        <v>0.3</v>
      </c>
      <c r="F9" s="41">
        <f t="shared" ref="F9:F11" si="8">B9*D9*E9/100</f>
        <v>25.95</v>
      </c>
      <c r="G9" s="42">
        <v>0.7</v>
      </c>
      <c r="H9" s="39">
        <f t="shared" ref="H9:H11" si="9">B9*D9*G9/100</f>
        <v>60.55</v>
      </c>
      <c r="I9" s="43">
        <v>0.2</v>
      </c>
      <c r="J9" s="41">
        <f t="shared" ref="J9:J11" si="10">B9*D9*I9/100</f>
        <v>17.3</v>
      </c>
      <c r="K9" s="42">
        <v>1</v>
      </c>
      <c r="L9" s="39">
        <f t="shared" ref="L9:L11" si="11">B9*D9*K9/100</f>
        <v>86.5</v>
      </c>
      <c r="M9" s="40">
        <v>0</v>
      </c>
      <c r="N9" s="41">
        <f t="shared" ref="N9:N11" si="12">B9*D9*M9/100</f>
        <v>0</v>
      </c>
      <c r="O9" s="44">
        <v>1</v>
      </c>
      <c r="P9" s="39">
        <f t="shared" ref="P9:P11" si="13">B9*D9*O9/100</f>
        <v>86.5</v>
      </c>
      <c r="Q9" s="40">
        <v>0</v>
      </c>
      <c r="R9" s="46">
        <f t="shared" ref="R9:R11" si="14">B9*D9*Q9/100</f>
        <v>0</v>
      </c>
      <c r="S9" s="44">
        <v>0.75</v>
      </c>
      <c r="T9" s="39">
        <f t="shared" ref="T9:T11" si="15">B9*D9*S9/100</f>
        <v>64.875</v>
      </c>
      <c r="U9" s="2"/>
      <c r="V9" s="2"/>
    </row>
    <row r="10" spans="1:22">
      <c r="A10" s="37" t="s">
        <v>22</v>
      </c>
      <c r="B10" s="38">
        <v>1900</v>
      </c>
      <c r="C10" s="38" t="s">
        <v>7</v>
      </c>
      <c r="D10" s="63">
        <v>2</v>
      </c>
      <c r="E10" s="45">
        <v>0.3</v>
      </c>
      <c r="F10" s="41">
        <f t="shared" si="8"/>
        <v>11.4</v>
      </c>
      <c r="G10" s="44">
        <v>0.5</v>
      </c>
      <c r="H10" s="39">
        <f t="shared" si="9"/>
        <v>19</v>
      </c>
      <c r="I10" s="40">
        <v>1</v>
      </c>
      <c r="J10" s="41">
        <f t="shared" si="10"/>
        <v>38</v>
      </c>
      <c r="K10" s="44">
        <v>1</v>
      </c>
      <c r="L10" s="39">
        <f t="shared" si="11"/>
        <v>38</v>
      </c>
      <c r="M10" s="40">
        <v>0</v>
      </c>
      <c r="N10" s="41">
        <f t="shared" si="12"/>
        <v>0</v>
      </c>
      <c r="O10" s="44">
        <v>1</v>
      </c>
      <c r="P10" s="39">
        <f t="shared" si="13"/>
        <v>38</v>
      </c>
      <c r="Q10" s="45">
        <v>0.9</v>
      </c>
      <c r="R10" s="46">
        <f t="shared" si="14"/>
        <v>34.200000000000003</v>
      </c>
      <c r="S10" s="42">
        <v>0.85</v>
      </c>
      <c r="T10" s="39">
        <f t="shared" si="15"/>
        <v>32.299999999999997</v>
      </c>
      <c r="U10" s="2"/>
      <c r="V10" s="2"/>
    </row>
    <row r="11" spans="1:22" ht="16" thickBot="1">
      <c r="A11" s="49" t="s">
        <v>6</v>
      </c>
      <c r="B11" s="50">
        <v>1700</v>
      </c>
      <c r="C11" s="50" t="s">
        <v>7</v>
      </c>
      <c r="D11" s="51">
        <v>3</v>
      </c>
      <c r="E11" s="52">
        <v>0.33</v>
      </c>
      <c r="F11" s="53">
        <f t="shared" si="8"/>
        <v>16.829999999999998</v>
      </c>
      <c r="G11" s="54">
        <v>0.5</v>
      </c>
      <c r="H11" s="51">
        <f t="shared" si="9"/>
        <v>25.5</v>
      </c>
      <c r="I11" s="55">
        <v>0</v>
      </c>
      <c r="J11" s="53">
        <f t="shared" si="10"/>
        <v>0</v>
      </c>
      <c r="K11" s="56">
        <v>0.1</v>
      </c>
      <c r="L11" s="51">
        <f t="shared" si="11"/>
        <v>5.0999999999999996</v>
      </c>
      <c r="M11" s="52">
        <v>0</v>
      </c>
      <c r="N11" s="53">
        <f t="shared" si="12"/>
        <v>0</v>
      </c>
      <c r="O11" s="54">
        <v>1</v>
      </c>
      <c r="P11" s="51">
        <f t="shared" si="13"/>
        <v>51</v>
      </c>
      <c r="Q11" s="52">
        <v>0</v>
      </c>
      <c r="R11" s="57">
        <f t="shared" si="14"/>
        <v>0</v>
      </c>
      <c r="S11" s="56">
        <v>1</v>
      </c>
      <c r="T11" s="51">
        <f t="shared" si="15"/>
        <v>51</v>
      </c>
      <c r="U11" s="2"/>
      <c r="V11" s="2"/>
    </row>
    <row r="12" spans="1:22" s="9" customFormat="1">
      <c r="A12" s="6"/>
      <c r="B12" s="14" t="s">
        <v>23</v>
      </c>
      <c r="C12" s="6"/>
      <c r="D12" s="6"/>
      <c r="E12" s="6"/>
      <c r="F12" s="11">
        <f>SUM(F7:F11)</f>
        <v>298.97999999999996</v>
      </c>
      <c r="G12" s="6"/>
      <c r="H12" s="11">
        <f>SUM(H7:H11)</f>
        <v>358.81</v>
      </c>
      <c r="I12" s="6"/>
      <c r="J12" s="11">
        <f>SUM(J7:J11)</f>
        <v>344.90000000000003</v>
      </c>
      <c r="K12" s="7"/>
      <c r="L12" s="11">
        <f>SUM(L7:L11)</f>
        <v>410.24</v>
      </c>
      <c r="M12" s="7"/>
      <c r="N12" s="11">
        <f>SUM(N7:N11)</f>
        <v>289.60000000000002</v>
      </c>
      <c r="O12" s="7"/>
      <c r="P12" s="11">
        <f>SUM(P7:P11)</f>
        <v>429.26</v>
      </c>
      <c r="Q12" s="7"/>
      <c r="R12" s="11">
        <f>SUM(R7:R11)</f>
        <v>287.95999999999998</v>
      </c>
      <c r="S12" s="7"/>
      <c r="T12" s="11">
        <f>SUM(T7:T11)</f>
        <v>410.89499999999998</v>
      </c>
      <c r="U12" s="8"/>
      <c r="V12" s="8"/>
    </row>
    <row r="13" spans="1:22" s="9" customFormat="1" ht="16" thickBot="1">
      <c r="A13" s="8"/>
      <c r="B13" s="15" t="s">
        <v>27</v>
      </c>
      <c r="C13" s="8"/>
      <c r="D13" s="8"/>
      <c r="E13" s="8"/>
      <c r="F13" s="13">
        <v>80</v>
      </c>
      <c r="G13" s="60" t="s">
        <v>25</v>
      </c>
      <c r="H13" s="13">
        <v>80</v>
      </c>
      <c r="I13" s="60" t="s">
        <v>25</v>
      </c>
      <c r="J13" s="13">
        <v>80</v>
      </c>
      <c r="K13" s="60" t="s">
        <v>25</v>
      </c>
      <c r="L13" s="13">
        <v>80</v>
      </c>
      <c r="M13" s="60" t="s">
        <v>25</v>
      </c>
      <c r="N13" s="13">
        <v>80</v>
      </c>
      <c r="O13" s="60" t="s">
        <v>25</v>
      </c>
      <c r="P13" s="13">
        <v>80</v>
      </c>
      <c r="Q13" s="60" t="s">
        <v>25</v>
      </c>
      <c r="R13" s="13">
        <v>80</v>
      </c>
      <c r="S13" s="60" t="s">
        <v>25</v>
      </c>
      <c r="T13" s="13">
        <v>80</v>
      </c>
      <c r="U13" s="60" t="s">
        <v>25</v>
      </c>
      <c r="V13" s="8"/>
    </row>
    <row r="14" spans="1:22" s="9" customFormat="1" ht="16" thickBot="1">
      <c r="A14" s="8"/>
      <c r="B14" s="15" t="s">
        <v>28</v>
      </c>
      <c r="C14" s="8"/>
      <c r="D14" s="8"/>
      <c r="E14" s="8"/>
      <c r="F14" s="12">
        <f>F12-F13</f>
        <v>218.97999999999996</v>
      </c>
      <c r="G14" s="10"/>
      <c r="H14" s="12">
        <f>H12-H13</f>
        <v>278.81</v>
      </c>
      <c r="I14" s="10"/>
      <c r="J14" s="12">
        <f>J12-J13</f>
        <v>264.90000000000003</v>
      </c>
      <c r="K14" s="10"/>
      <c r="L14" s="12">
        <f>L12-L13</f>
        <v>330.24</v>
      </c>
      <c r="M14" s="10"/>
      <c r="N14" s="12">
        <f>N12-N13</f>
        <v>209.60000000000002</v>
      </c>
      <c r="O14" s="10"/>
      <c r="P14" s="12">
        <f>P12-P13</f>
        <v>349.26</v>
      </c>
      <c r="Q14" s="10"/>
      <c r="R14" s="12">
        <f>R12-R13</f>
        <v>207.95999999999998</v>
      </c>
      <c r="S14" s="10"/>
      <c r="T14" s="70">
        <f>T12-T13</f>
        <v>330.89499999999998</v>
      </c>
      <c r="U14" s="8"/>
      <c r="V14" s="8"/>
    </row>
    <row r="15" spans="1:22">
      <c r="A15" s="2"/>
      <c r="B15" s="2"/>
      <c r="C15" s="2"/>
      <c r="D15" s="2"/>
      <c r="E15" s="2"/>
      <c r="F15" s="2"/>
      <c r="G15" s="2"/>
      <c r="H15" s="2"/>
      <c r="I15" s="2"/>
      <c r="J15" s="2"/>
      <c r="K15" s="2"/>
      <c r="L15" s="2"/>
      <c r="M15" s="2"/>
      <c r="N15" s="2"/>
      <c r="O15" s="2"/>
      <c r="P15" s="2"/>
      <c r="Q15" s="2"/>
      <c r="R15" s="3"/>
      <c r="S15" s="2"/>
      <c r="T15" s="2"/>
      <c r="U15" s="2"/>
      <c r="V15" s="2"/>
    </row>
    <row r="16" spans="1:22">
      <c r="A16" s="2"/>
      <c r="B16" s="4"/>
      <c r="C16" s="2" t="s">
        <v>19</v>
      </c>
      <c r="D16" s="2"/>
      <c r="E16" s="2"/>
      <c r="F16" s="2"/>
      <c r="G16" s="2"/>
      <c r="H16" s="2"/>
      <c r="I16" s="2"/>
      <c r="J16" s="2"/>
      <c r="K16" s="2"/>
      <c r="L16" s="2"/>
      <c r="M16" s="2"/>
      <c r="N16" s="2"/>
      <c r="O16" s="2"/>
      <c r="P16" s="2"/>
      <c r="Q16" s="2"/>
      <c r="R16" s="3"/>
      <c r="S16" s="2"/>
      <c r="T16" s="2"/>
      <c r="U16" s="2"/>
      <c r="V16" s="2"/>
    </row>
    <row r="17" spans="1:22">
      <c r="A17" s="2"/>
      <c r="B17" s="5"/>
      <c r="C17" s="2" t="s">
        <v>20</v>
      </c>
      <c r="D17" s="2"/>
      <c r="E17" s="2"/>
      <c r="F17" s="2"/>
      <c r="G17" s="2"/>
      <c r="H17" s="2"/>
      <c r="I17" s="2"/>
      <c r="J17" s="2"/>
      <c r="K17" s="2"/>
      <c r="L17" s="2"/>
      <c r="M17" s="2"/>
      <c r="N17" s="2"/>
      <c r="O17" s="2"/>
      <c r="P17" s="2"/>
      <c r="Q17" s="2"/>
      <c r="R17" s="3"/>
      <c r="S17" s="2"/>
      <c r="T17" s="2"/>
      <c r="U17" s="2"/>
      <c r="V17" s="2"/>
    </row>
    <row r="18" spans="1:22">
      <c r="A18" s="2"/>
      <c r="B18" s="2"/>
      <c r="C18" s="2"/>
      <c r="D18" s="2"/>
      <c r="E18" s="2"/>
      <c r="F18" s="2"/>
      <c r="G18" s="2"/>
      <c r="H18" s="2"/>
      <c r="I18" s="2"/>
      <c r="J18" s="2"/>
      <c r="K18" s="2"/>
      <c r="L18" s="2"/>
      <c r="M18" s="2"/>
      <c r="N18" s="2"/>
      <c r="O18" s="2"/>
      <c r="P18" s="2"/>
      <c r="Q18" s="2"/>
      <c r="R18" s="3"/>
      <c r="S18" s="2"/>
      <c r="T18" s="2"/>
      <c r="U18" s="2"/>
      <c r="V18" s="2"/>
    </row>
    <row r="19" spans="1:22" s="65" customFormat="1">
      <c r="A19" s="17" t="s">
        <v>8</v>
      </c>
      <c r="B19" s="61"/>
      <c r="C19" s="61"/>
      <c r="D19" s="61"/>
      <c r="E19" s="61"/>
      <c r="F19" s="61"/>
      <c r="G19" s="61"/>
      <c r="H19" s="61"/>
      <c r="I19" s="61"/>
      <c r="J19" s="61"/>
      <c r="K19" s="61"/>
      <c r="L19" s="61"/>
      <c r="M19" s="61"/>
      <c r="N19" s="61"/>
      <c r="O19" s="61"/>
      <c r="P19" s="61"/>
      <c r="Q19" s="61"/>
      <c r="R19" s="16"/>
      <c r="S19" s="61"/>
      <c r="T19" s="61"/>
      <c r="U19" s="64"/>
      <c r="V19" s="64"/>
    </row>
    <row r="20" spans="1:22" s="65" customFormat="1" ht="31" customHeight="1">
      <c r="A20" s="71" t="s">
        <v>31</v>
      </c>
      <c r="B20" s="71"/>
      <c r="C20" s="71"/>
      <c r="D20" s="71"/>
      <c r="E20" s="71"/>
      <c r="F20" s="71"/>
      <c r="G20" s="71"/>
      <c r="H20" s="71"/>
      <c r="I20" s="71"/>
      <c r="J20" s="71"/>
      <c r="K20" s="71"/>
      <c r="L20" s="71"/>
      <c r="M20" s="71"/>
      <c r="N20" s="71"/>
      <c r="O20" s="71"/>
      <c r="P20" s="71"/>
      <c r="Q20" s="71"/>
      <c r="R20" s="71"/>
      <c r="S20" s="71"/>
      <c r="T20" s="71"/>
      <c r="U20" s="64"/>
      <c r="V20" s="64"/>
    </row>
    <row r="21" spans="1:22" s="65" customFormat="1">
      <c r="A21" s="71" t="s">
        <v>24</v>
      </c>
      <c r="B21" s="71"/>
      <c r="C21" s="71"/>
      <c r="D21" s="71"/>
      <c r="E21" s="71"/>
      <c r="F21" s="71"/>
      <c r="G21" s="71"/>
      <c r="H21" s="71"/>
      <c r="I21" s="71"/>
      <c r="J21" s="71"/>
      <c r="K21" s="71"/>
      <c r="L21" s="71"/>
      <c r="M21" s="71"/>
      <c r="N21" s="71"/>
      <c r="O21" s="71"/>
      <c r="P21" s="71"/>
      <c r="Q21" s="71"/>
      <c r="R21" s="71"/>
      <c r="S21" s="71"/>
      <c r="T21" s="71"/>
      <c r="U21" s="64"/>
      <c r="V21" s="64"/>
    </row>
    <row r="22" spans="1:22" s="65" customFormat="1">
      <c r="A22" s="71" t="s">
        <v>21</v>
      </c>
      <c r="B22" s="71"/>
      <c r="C22" s="71"/>
      <c r="D22" s="71"/>
      <c r="E22" s="71"/>
      <c r="F22" s="71"/>
      <c r="G22" s="71"/>
      <c r="H22" s="71"/>
      <c r="I22" s="71"/>
      <c r="J22" s="71"/>
      <c r="K22" s="71"/>
      <c r="L22" s="71"/>
      <c r="M22" s="71"/>
      <c r="N22" s="71"/>
      <c r="O22" s="71"/>
      <c r="P22" s="71"/>
      <c r="Q22" s="71"/>
      <c r="R22" s="71"/>
      <c r="S22" s="71"/>
      <c r="T22" s="71"/>
      <c r="U22" s="64"/>
      <c r="V22" s="64"/>
    </row>
    <row r="23" spans="1:22" s="65" customFormat="1">
      <c r="R23" s="66"/>
    </row>
    <row r="24" spans="1:22">
      <c r="A24" s="67" t="s">
        <v>34</v>
      </c>
      <c r="B24" s="2">
        <v>80</v>
      </c>
    </row>
  </sheetData>
  <mergeCells count="7">
    <mergeCell ref="A22:T22"/>
    <mergeCell ref="A21:T21"/>
    <mergeCell ref="A4:A5"/>
    <mergeCell ref="B4:B5"/>
    <mergeCell ref="C4:C5"/>
    <mergeCell ref="D4:D5"/>
    <mergeCell ref="A20:T20"/>
  </mergeCells>
  <phoneticPr fontId="4" type="noConversion"/>
  <pageMargins left="0.75000000000000011" right="0.75000000000000011" top="1" bottom="1" header="0.5" footer="0.5"/>
  <pageSetup paperSize="8" scale="66" orientation="landscape" horizontalDpi="4294967292" verticalDpi="4294967292"/>
  <extLst>
    <ext xmlns:mx="http://schemas.microsoft.com/office/mac/excel/2008/main" uri="{64002731-A6B0-56B0-2670-7721B7C09600}">
      <mx:PLV Mode="0" OnePage="0" WScale="10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4"/>
  <sheetViews>
    <sheetView tabSelected="1" workbookViewId="0">
      <selection activeCell="A16" sqref="A16"/>
    </sheetView>
  </sheetViews>
  <sheetFormatPr baseColWidth="10" defaultRowHeight="15" x14ac:dyDescent="0"/>
  <cols>
    <col min="1" max="1" width="60.5" customWidth="1"/>
    <col min="2" max="2" width="8.33203125" bestFit="1" customWidth="1"/>
    <col min="3" max="3" width="12.5" customWidth="1"/>
    <col min="4" max="4" width="9.33203125" bestFit="1" customWidth="1"/>
    <col min="5" max="5" width="11.1640625" customWidth="1"/>
    <col min="6" max="6" width="10" bestFit="1" customWidth="1"/>
    <col min="7" max="7" width="11.5" bestFit="1" customWidth="1"/>
    <col min="8" max="8" width="10.5" bestFit="1" customWidth="1"/>
    <col min="9" max="9" width="11.33203125" bestFit="1" customWidth="1"/>
    <col min="10" max="10" width="10.33203125" bestFit="1" customWidth="1"/>
    <col min="11" max="11" width="12.33203125" bestFit="1" customWidth="1"/>
    <col min="12" max="12" width="11.83203125" bestFit="1" customWidth="1"/>
    <col min="13" max="13" width="11.5" bestFit="1" customWidth="1"/>
    <col min="14" max="14" width="11.83203125" bestFit="1" customWidth="1"/>
    <col min="15" max="15" width="10.5" bestFit="1" customWidth="1"/>
    <col min="16" max="16" width="11.83203125" bestFit="1" customWidth="1"/>
    <col min="17" max="17" width="11.5" bestFit="1" customWidth="1"/>
    <col min="18" max="18" width="10.5" style="1" bestFit="1" customWidth="1"/>
    <col min="19" max="19" width="10.83203125" customWidth="1"/>
    <col min="20" max="20" width="11.83203125" bestFit="1" customWidth="1"/>
  </cols>
  <sheetData>
    <row r="1" spans="1:22" ht="36" customHeight="1">
      <c r="A1" s="58" t="s">
        <v>26</v>
      </c>
    </row>
    <row r="2" spans="1:22" ht="44" customHeight="1" thickBot="1"/>
    <row r="3" spans="1:22" ht="20">
      <c r="A3" s="36" t="s">
        <v>38</v>
      </c>
      <c r="B3" s="18"/>
      <c r="C3" s="18"/>
      <c r="D3" s="18"/>
      <c r="E3" s="18"/>
      <c r="F3" s="18"/>
      <c r="G3" s="18"/>
      <c r="H3" s="18"/>
      <c r="I3" s="18"/>
      <c r="J3" s="18"/>
      <c r="K3" s="18"/>
      <c r="L3" s="18"/>
      <c r="M3" s="18"/>
      <c r="N3" s="18"/>
      <c r="O3" s="18"/>
      <c r="P3" s="18"/>
      <c r="Q3" s="18"/>
      <c r="R3" s="19"/>
      <c r="S3" s="18"/>
      <c r="T3" s="20"/>
      <c r="U3" s="2"/>
      <c r="V3" s="2"/>
    </row>
    <row r="4" spans="1:22">
      <c r="A4" s="72" t="s">
        <v>12</v>
      </c>
      <c r="B4" s="74" t="s">
        <v>13</v>
      </c>
      <c r="C4" s="74" t="s">
        <v>14</v>
      </c>
      <c r="D4" s="76" t="s">
        <v>11</v>
      </c>
      <c r="E4" s="21" t="s">
        <v>17</v>
      </c>
      <c r="F4" s="22"/>
      <c r="G4" s="22"/>
      <c r="H4" s="22"/>
      <c r="I4" s="22"/>
      <c r="J4" s="22"/>
      <c r="K4" s="22"/>
      <c r="L4" s="22"/>
      <c r="M4" s="22"/>
      <c r="N4" s="23"/>
      <c r="O4" s="21" t="s">
        <v>10</v>
      </c>
      <c r="P4" s="22"/>
      <c r="Q4" s="22"/>
      <c r="R4" s="24"/>
      <c r="S4" s="21" t="s">
        <v>9</v>
      </c>
      <c r="T4" s="23"/>
      <c r="U4" s="2"/>
      <c r="V4" s="2"/>
    </row>
    <row r="5" spans="1:22">
      <c r="A5" s="73"/>
      <c r="B5" s="75"/>
      <c r="C5" s="75"/>
      <c r="D5" s="77"/>
      <c r="E5" s="25" t="s">
        <v>1</v>
      </c>
      <c r="F5" s="26"/>
      <c r="G5" s="27" t="s">
        <v>2</v>
      </c>
      <c r="H5" s="28"/>
      <c r="I5" s="25" t="s">
        <v>3</v>
      </c>
      <c r="J5" s="26"/>
      <c r="K5" s="27" t="s">
        <v>4</v>
      </c>
      <c r="L5" s="28"/>
      <c r="M5" s="25" t="s">
        <v>5</v>
      </c>
      <c r="N5" s="26"/>
      <c r="O5" s="27" t="s">
        <v>2</v>
      </c>
      <c r="P5" s="28"/>
      <c r="Q5" s="25" t="s">
        <v>3</v>
      </c>
      <c r="R5" s="29"/>
      <c r="S5" s="27" t="s">
        <v>2</v>
      </c>
      <c r="T5" s="28"/>
      <c r="U5" s="2"/>
      <c r="V5" s="2"/>
    </row>
    <row r="6" spans="1:22" ht="46" thickBot="1">
      <c r="A6" s="59"/>
      <c r="B6" s="30"/>
      <c r="C6" s="30"/>
      <c r="D6" s="31"/>
      <c r="E6" s="32" t="s">
        <v>15</v>
      </c>
      <c r="F6" s="33" t="s">
        <v>16</v>
      </c>
      <c r="G6" s="34" t="s">
        <v>15</v>
      </c>
      <c r="H6" s="35" t="s">
        <v>16</v>
      </c>
      <c r="I6" s="32" t="s">
        <v>15</v>
      </c>
      <c r="J6" s="33" t="s">
        <v>16</v>
      </c>
      <c r="K6" s="34" t="s">
        <v>15</v>
      </c>
      <c r="L6" s="35" t="s">
        <v>16</v>
      </c>
      <c r="M6" s="32" t="s">
        <v>15</v>
      </c>
      <c r="N6" s="33" t="s">
        <v>16</v>
      </c>
      <c r="O6" s="34" t="s">
        <v>15</v>
      </c>
      <c r="P6" s="35" t="s">
        <v>16</v>
      </c>
      <c r="Q6" s="32" t="s">
        <v>15</v>
      </c>
      <c r="R6" s="33" t="s">
        <v>16</v>
      </c>
      <c r="S6" s="34" t="s">
        <v>15</v>
      </c>
      <c r="T6" s="33" t="s">
        <v>16</v>
      </c>
      <c r="U6" s="2"/>
      <c r="V6" s="2"/>
    </row>
    <row r="7" spans="1:22">
      <c r="A7" s="37" t="s">
        <v>29</v>
      </c>
      <c r="B7" s="62">
        <v>64</v>
      </c>
      <c r="C7" s="38" t="s">
        <v>0</v>
      </c>
      <c r="D7" s="63">
        <v>1.4</v>
      </c>
      <c r="E7" s="40">
        <v>0.5</v>
      </c>
      <c r="F7" s="41">
        <f t="shared" ref="F7" si="0">B7*D7*E7</f>
        <v>44.8</v>
      </c>
      <c r="G7" s="68">
        <v>0.5</v>
      </c>
      <c r="H7" s="39">
        <f t="shared" ref="H7" si="1">B7*D7*G7</f>
        <v>44.8</v>
      </c>
      <c r="I7" s="45">
        <v>0.9</v>
      </c>
      <c r="J7" s="41">
        <f t="shared" ref="J7" si="2">B7*D7*I7</f>
        <v>80.64</v>
      </c>
      <c r="K7" s="68">
        <v>0.8</v>
      </c>
      <c r="L7" s="39">
        <f t="shared" ref="L7" si="3">B7*D7*K7</f>
        <v>71.679999999999993</v>
      </c>
      <c r="M7" s="40">
        <v>1</v>
      </c>
      <c r="N7" s="41">
        <f t="shared" ref="N7" si="4">B7*D7*M7</f>
        <v>89.6</v>
      </c>
      <c r="O7" s="44">
        <v>0.6</v>
      </c>
      <c r="P7" s="39">
        <f t="shared" ref="P7" si="5">B7*D7*O7</f>
        <v>53.76</v>
      </c>
      <c r="Q7" s="43">
        <v>0.8</v>
      </c>
      <c r="R7" s="46">
        <f t="shared" ref="R7" si="6">B7*D7*Q7</f>
        <v>71.679999999999993</v>
      </c>
      <c r="S7" s="44">
        <v>0.7</v>
      </c>
      <c r="T7" s="39">
        <f t="shared" ref="T7" si="7">B7*D7*S7</f>
        <v>62.719999999999992</v>
      </c>
      <c r="U7" s="2"/>
      <c r="V7" s="2"/>
    </row>
    <row r="8" spans="1:22">
      <c r="A8" s="37" t="s">
        <v>37</v>
      </c>
      <c r="B8" s="62">
        <v>4000</v>
      </c>
      <c r="C8" s="38" t="s">
        <v>7</v>
      </c>
      <c r="D8" s="63">
        <v>4.5</v>
      </c>
      <c r="E8" s="48">
        <v>1</v>
      </c>
      <c r="F8" s="69">
        <v>200</v>
      </c>
      <c r="G8" s="47">
        <v>1</v>
      </c>
      <c r="H8" s="63">
        <v>200</v>
      </c>
      <c r="I8" s="48">
        <v>1</v>
      </c>
      <c r="J8" s="69">
        <v>200</v>
      </c>
      <c r="K8" s="47">
        <v>1</v>
      </c>
      <c r="L8" s="63">
        <v>200</v>
      </c>
      <c r="M8" s="48">
        <v>1</v>
      </c>
      <c r="N8" s="69">
        <v>200</v>
      </c>
      <c r="O8" s="47">
        <v>1</v>
      </c>
      <c r="P8" s="63">
        <v>200</v>
      </c>
      <c r="Q8" s="48">
        <v>1</v>
      </c>
      <c r="R8" s="69">
        <v>200</v>
      </c>
      <c r="S8" s="47">
        <v>1</v>
      </c>
      <c r="T8" s="63">
        <v>200</v>
      </c>
      <c r="U8" s="2"/>
      <c r="V8" s="2"/>
    </row>
    <row r="9" spans="1:22">
      <c r="A9" s="37" t="s">
        <v>18</v>
      </c>
      <c r="B9" s="38">
        <v>3460</v>
      </c>
      <c r="C9" s="38" t="s">
        <v>7</v>
      </c>
      <c r="D9" s="63">
        <v>2.5</v>
      </c>
      <c r="E9" s="40">
        <v>0.3</v>
      </c>
      <c r="F9" s="41">
        <f t="shared" ref="F9:F11" si="8">B9*D9*E9/100</f>
        <v>25.95</v>
      </c>
      <c r="G9" s="68">
        <v>0.6</v>
      </c>
      <c r="H9" s="39">
        <f t="shared" ref="H9:H11" si="9">B9*D9*G9/100</f>
        <v>51.9</v>
      </c>
      <c r="I9" s="45">
        <v>0.1</v>
      </c>
      <c r="J9" s="41">
        <f t="shared" ref="J9:J11" si="10">B9*D9*I9/100</f>
        <v>8.65</v>
      </c>
      <c r="K9" s="68">
        <v>0.75</v>
      </c>
      <c r="L9" s="39">
        <f t="shared" ref="L9:L11" si="11">B9*D9*K9/100</f>
        <v>64.875</v>
      </c>
      <c r="M9" s="40">
        <v>0</v>
      </c>
      <c r="N9" s="41">
        <f t="shared" ref="N9:N11" si="12">B9*D9*M9/100</f>
        <v>0</v>
      </c>
      <c r="O9" s="44">
        <v>1</v>
      </c>
      <c r="P9" s="39">
        <f t="shared" ref="P9:P11" si="13">B9*D9*O9/100</f>
        <v>86.5</v>
      </c>
      <c r="Q9" s="40">
        <v>0</v>
      </c>
      <c r="R9" s="46">
        <f t="shared" ref="R9:R11" si="14">B9*D9*Q9/100</f>
        <v>0</v>
      </c>
      <c r="S9" s="44">
        <v>0.75</v>
      </c>
      <c r="T9" s="39">
        <f t="shared" ref="T9:T11" si="15">B9*D9*S9/100</f>
        <v>64.875</v>
      </c>
      <c r="U9" s="2"/>
      <c r="V9" s="2"/>
    </row>
    <row r="10" spans="1:22">
      <c r="A10" s="37" t="s">
        <v>22</v>
      </c>
      <c r="B10" s="38">
        <v>1900</v>
      </c>
      <c r="C10" s="38" t="s">
        <v>7</v>
      </c>
      <c r="D10" s="63">
        <v>2</v>
      </c>
      <c r="E10" s="43">
        <v>0.5</v>
      </c>
      <c r="F10" s="41">
        <f t="shared" si="8"/>
        <v>19</v>
      </c>
      <c r="G10" s="44">
        <v>0.5</v>
      </c>
      <c r="H10" s="39">
        <f t="shared" si="9"/>
        <v>19</v>
      </c>
      <c r="I10" s="40">
        <v>1</v>
      </c>
      <c r="J10" s="41">
        <f t="shared" si="10"/>
        <v>38</v>
      </c>
      <c r="K10" s="44">
        <v>1</v>
      </c>
      <c r="L10" s="39">
        <f t="shared" si="11"/>
        <v>38</v>
      </c>
      <c r="M10" s="40">
        <v>0</v>
      </c>
      <c r="N10" s="41">
        <f t="shared" si="12"/>
        <v>0</v>
      </c>
      <c r="O10" s="44">
        <v>1</v>
      </c>
      <c r="P10" s="39">
        <f t="shared" si="13"/>
        <v>38</v>
      </c>
      <c r="Q10" s="43">
        <v>1</v>
      </c>
      <c r="R10" s="46">
        <f t="shared" si="14"/>
        <v>38</v>
      </c>
      <c r="S10" s="68">
        <v>0.75</v>
      </c>
      <c r="T10" s="39">
        <f t="shared" si="15"/>
        <v>28.5</v>
      </c>
      <c r="U10" s="2"/>
      <c r="V10" s="2"/>
    </row>
    <row r="11" spans="1:22" ht="16" thickBot="1">
      <c r="A11" s="49" t="s">
        <v>6</v>
      </c>
      <c r="B11" s="50">
        <v>1700</v>
      </c>
      <c r="C11" s="50" t="s">
        <v>7</v>
      </c>
      <c r="D11" s="51">
        <v>3</v>
      </c>
      <c r="E11" s="52">
        <v>0.33</v>
      </c>
      <c r="F11" s="53">
        <f t="shared" si="8"/>
        <v>16.829999999999998</v>
      </c>
      <c r="G11" s="54">
        <v>0.5</v>
      </c>
      <c r="H11" s="51">
        <f t="shared" si="9"/>
        <v>25.5</v>
      </c>
      <c r="I11" s="55">
        <v>0</v>
      </c>
      <c r="J11" s="53">
        <f t="shared" si="10"/>
        <v>0</v>
      </c>
      <c r="K11" s="56">
        <v>0.1</v>
      </c>
      <c r="L11" s="51">
        <f t="shared" si="11"/>
        <v>5.0999999999999996</v>
      </c>
      <c r="M11" s="52">
        <v>0</v>
      </c>
      <c r="N11" s="53">
        <f t="shared" si="12"/>
        <v>0</v>
      </c>
      <c r="O11" s="54">
        <v>1</v>
      </c>
      <c r="P11" s="51">
        <f t="shared" si="13"/>
        <v>51</v>
      </c>
      <c r="Q11" s="52">
        <v>0</v>
      </c>
      <c r="R11" s="57">
        <f t="shared" si="14"/>
        <v>0</v>
      </c>
      <c r="S11" s="56">
        <v>1</v>
      </c>
      <c r="T11" s="51">
        <f t="shared" si="15"/>
        <v>51</v>
      </c>
      <c r="U11" s="2"/>
      <c r="V11" s="2"/>
    </row>
    <row r="12" spans="1:22" s="9" customFormat="1">
      <c r="A12" s="6"/>
      <c r="B12" s="14" t="s">
        <v>23</v>
      </c>
      <c r="C12" s="6"/>
      <c r="D12" s="6"/>
      <c r="E12" s="6"/>
      <c r="F12" s="11">
        <f>SUM(F7:F11)</f>
        <v>306.58</v>
      </c>
      <c r="G12" s="6"/>
      <c r="H12" s="11">
        <f>SUM(H7:H11)</f>
        <v>341.2</v>
      </c>
      <c r="I12" s="6"/>
      <c r="J12" s="11">
        <f>SUM(J7:J11)</f>
        <v>327.28999999999996</v>
      </c>
      <c r="K12" s="7"/>
      <c r="L12" s="11">
        <f>SUM(L7:L11)</f>
        <v>379.65500000000003</v>
      </c>
      <c r="M12" s="7"/>
      <c r="N12" s="11">
        <f>SUM(N7:N11)</f>
        <v>289.60000000000002</v>
      </c>
      <c r="O12" s="7"/>
      <c r="P12" s="11">
        <f>SUM(P7:P11)</f>
        <v>429.26</v>
      </c>
      <c r="Q12" s="7"/>
      <c r="R12" s="11">
        <f>SUM(R7:R11)</f>
        <v>309.68</v>
      </c>
      <c r="S12" s="7"/>
      <c r="T12" s="11">
        <f>SUM(T7:T11)</f>
        <v>407.09499999999997</v>
      </c>
      <c r="U12" s="8"/>
      <c r="V12" s="8"/>
    </row>
    <row r="13" spans="1:22" s="9" customFormat="1" ht="16" thickBot="1">
      <c r="A13" s="8"/>
      <c r="B13" s="15" t="s">
        <v>27</v>
      </c>
      <c r="C13" s="8"/>
      <c r="D13" s="8"/>
      <c r="E13" s="8"/>
      <c r="F13" s="13">
        <v>80</v>
      </c>
      <c r="G13" s="60" t="s">
        <v>25</v>
      </c>
      <c r="H13" s="13">
        <v>80</v>
      </c>
      <c r="I13" s="60" t="s">
        <v>25</v>
      </c>
      <c r="J13" s="13">
        <v>80</v>
      </c>
      <c r="K13" s="60" t="s">
        <v>25</v>
      </c>
      <c r="L13" s="13">
        <v>80</v>
      </c>
      <c r="M13" s="60" t="s">
        <v>25</v>
      </c>
      <c r="N13" s="13">
        <v>80</v>
      </c>
      <c r="O13" s="60" t="s">
        <v>25</v>
      </c>
      <c r="P13" s="13">
        <v>80</v>
      </c>
      <c r="Q13" s="60" t="s">
        <v>25</v>
      </c>
      <c r="R13" s="13">
        <v>80</v>
      </c>
      <c r="S13" s="60" t="s">
        <v>25</v>
      </c>
      <c r="T13" s="13">
        <v>80</v>
      </c>
      <c r="U13" s="60" t="s">
        <v>25</v>
      </c>
      <c r="V13" s="8"/>
    </row>
    <row r="14" spans="1:22" s="9" customFormat="1" ht="16" thickBot="1">
      <c r="A14" s="8"/>
      <c r="B14" s="15" t="s">
        <v>28</v>
      </c>
      <c r="C14" s="8"/>
      <c r="D14" s="8"/>
      <c r="E14" s="8"/>
      <c r="F14" s="12">
        <f>F12-F13</f>
        <v>226.57999999999998</v>
      </c>
      <c r="G14" s="10"/>
      <c r="H14" s="12">
        <f>H12-H13</f>
        <v>261.2</v>
      </c>
      <c r="I14" s="10"/>
      <c r="J14" s="12">
        <f>J12-J13</f>
        <v>247.28999999999996</v>
      </c>
      <c r="K14" s="10"/>
      <c r="L14" s="12">
        <f>L12-L13</f>
        <v>299.65500000000003</v>
      </c>
      <c r="M14" s="10"/>
      <c r="N14" s="12">
        <f>N12-N13</f>
        <v>209.60000000000002</v>
      </c>
      <c r="O14" s="10"/>
      <c r="P14" s="12">
        <f>P12-P13</f>
        <v>349.26</v>
      </c>
      <c r="Q14" s="10"/>
      <c r="R14" s="12">
        <f>R12-R13</f>
        <v>229.68</v>
      </c>
      <c r="S14" s="10"/>
      <c r="T14" s="70">
        <f>T12-T13</f>
        <v>327.09499999999997</v>
      </c>
      <c r="U14" s="8"/>
      <c r="V14" s="8"/>
    </row>
    <row r="15" spans="1:22">
      <c r="A15" s="2"/>
      <c r="B15" s="2"/>
      <c r="C15" s="2"/>
      <c r="D15" s="2"/>
      <c r="E15" s="2"/>
      <c r="F15" s="2"/>
      <c r="G15" s="2"/>
      <c r="H15" s="2"/>
      <c r="I15" s="2"/>
      <c r="J15" s="2"/>
      <c r="K15" s="2"/>
      <c r="L15" s="2"/>
      <c r="M15" s="2"/>
      <c r="N15" s="2"/>
      <c r="O15" s="2"/>
      <c r="P15" s="2"/>
      <c r="Q15" s="2"/>
      <c r="R15" s="3"/>
      <c r="S15" s="2"/>
      <c r="T15" s="2"/>
      <c r="U15" s="2"/>
      <c r="V15" s="2"/>
    </row>
    <row r="16" spans="1:22">
      <c r="A16" s="2"/>
      <c r="B16" s="4"/>
      <c r="C16" s="2" t="s">
        <v>32</v>
      </c>
      <c r="D16" s="2"/>
      <c r="E16" s="2"/>
      <c r="F16" s="2"/>
      <c r="G16" s="2"/>
      <c r="H16" s="2"/>
      <c r="I16" s="2"/>
      <c r="J16" s="2"/>
      <c r="K16" s="2"/>
      <c r="L16" s="2"/>
      <c r="M16" s="2"/>
      <c r="N16" s="2"/>
      <c r="O16" s="2"/>
      <c r="P16" s="2"/>
      <c r="Q16" s="2"/>
      <c r="R16" s="3"/>
      <c r="S16" s="2"/>
      <c r="T16" s="2"/>
      <c r="U16" s="2"/>
      <c r="V16" s="2"/>
    </row>
    <row r="17" spans="1:22">
      <c r="A17" s="2"/>
      <c r="B17" s="5"/>
      <c r="C17" s="2" t="s">
        <v>33</v>
      </c>
      <c r="D17" s="2"/>
      <c r="E17" s="2"/>
      <c r="F17" s="2"/>
      <c r="G17" s="2"/>
      <c r="H17" s="2"/>
      <c r="I17" s="2"/>
      <c r="J17" s="2"/>
      <c r="K17" s="2"/>
      <c r="L17" s="2"/>
      <c r="M17" s="2"/>
      <c r="N17" s="2"/>
      <c r="O17" s="2"/>
      <c r="P17" s="2"/>
      <c r="Q17" s="2"/>
      <c r="R17" s="3"/>
      <c r="S17" s="2"/>
      <c r="T17" s="2"/>
      <c r="U17" s="2"/>
      <c r="V17" s="2"/>
    </row>
    <row r="18" spans="1:22">
      <c r="A18" s="2"/>
      <c r="B18" s="2"/>
      <c r="C18" s="2"/>
      <c r="D18" s="2"/>
      <c r="E18" s="2"/>
      <c r="F18" s="2"/>
      <c r="G18" s="2"/>
      <c r="H18" s="2"/>
      <c r="I18" s="2"/>
      <c r="J18" s="2"/>
      <c r="K18" s="2"/>
      <c r="L18" s="2"/>
      <c r="M18" s="2"/>
      <c r="N18" s="2"/>
      <c r="O18" s="2"/>
      <c r="P18" s="2"/>
      <c r="Q18" s="2"/>
      <c r="R18" s="3"/>
      <c r="S18" s="2"/>
      <c r="T18" s="2"/>
      <c r="U18" s="2"/>
      <c r="V18" s="2"/>
    </row>
    <row r="19" spans="1:22" s="65" customFormat="1">
      <c r="A19" s="17" t="s">
        <v>8</v>
      </c>
      <c r="B19" s="61"/>
      <c r="C19" s="61"/>
      <c r="D19" s="61"/>
      <c r="E19" s="61"/>
      <c r="F19" s="61"/>
      <c r="G19" s="61"/>
      <c r="H19" s="61"/>
      <c r="I19" s="61"/>
      <c r="J19" s="61"/>
      <c r="K19" s="61"/>
      <c r="L19" s="61"/>
      <c r="M19" s="61"/>
      <c r="N19" s="61"/>
      <c r="O19" s="61"/>
      <c r="P19" s="61"/>
      <c r="Q19" s="61"/>
      <c r="R19" s="16"/>
      <c r="S19" s="61"/>
      <c r="T19" s="61"/>
      <c r="U19" s="64"/>
      <c r="V19" s="64"/>
    </row>
    <row r="20" spans="1:22" s="65" customFormat="1" ht="25" customHeight="1">
      <c r="A20" s="71" t="s">
        <v>30</v>
      </c>
      <c r="B20" s="71"/>
      <c r="C20" s="71"/>
      <c r="D20" s="71"/>
      <c r="E20" s="71"/>
      <c r="F20" s="71"/>
      <c r="G20" s="71"/>
      <c r="H20" s="71"/>
      <c r="I20" s="71"/>
      <c r="J20" s="71"/>
      <c r="K20" s="71"/>
      <c r="L20" s="71"/>
      <c r="M20" s="71"/>
      <c r="N20" s="71"/>
      <c r="O20" s="71"/>
      <c r="P20" s="71"/>
      <c r="Q20" s="71"/>
      <c r="R20" s="71"/>
      <c r="S20" s="71"/>
      <c r="T20" s="71"/>
      <c r="U20" s="64"/>
      <c r="V20" s="64"/>
    </row>
    <row r="21" spans="1:22" s="65" customFormat="1" ht="31" customHeight="1">
      <c r="A21" s="71" t="s">
        <v>31</v>
      </c>
      <c r="B21" s="71"/>
      <c r="C21" s="71"/>
      <c r="D21" s="71"/>
      <c r="E21" s="71"/>
      <c r="F21" s="71"/>
      <c r="G21" s="71"/>
      <c r="H21" s="71"/>
      <c r="I21" s="71"/>
      <c r="J21" s="71"/>
      <c r="K21" s="71"/>
      <c r="L21" s="71"/>
      <c r="M21" s="71"/>
      <c r="N21" s="71"/>
      <c r="O21" s="71"/>
      <c r="P21" s="71"/>
      <c r="Q21" s="71"/>
      <c r="R21" s="71"/>
      <c r="S21" s="71"/>
      <c r="T21" s="71"/>
      <c r="U21" s="64"/>
      <c r="V21" s="64"/>
    </row>
    <row r="22" spans="1:22" s="65" customFormat="1">
      <c r="A22" s="71" t="s">
        <v>24</v>
      </c>
      <c r="B22" s="71"/>
      <c r="C22" s="71"/>
      <c r="D22" s="71"/>
      <c r="E22" s="71"/>
      <c r="F22" s="71"/>
      <c r="G22" s="71"/>
      <c r="H22" s="71"/>
      <c r="I22" s="71"/>
      <c r="J22" s="71"/>
      <c r="K22" s="71"/>
      <c r="L22" s="71"/>
      <c r="M22" s="71"/>
      <c r="N22" s="71"/>
      <c r="O22" s="71"/>
      <c r="P22" s="71"/>
      <c r="Q22" s="71"/>
      <c r="R22" s="71"/>
      <c r="S22" s="71"/>
      <c r="T22" s="71"/>
      <c r="U22" s="64"/>
      <c r="V22" s="64"/>
    </row>
    <row r="23" spans="1:22" s="65" customFormat="1">
      <c r="R23" s="66"/>
    </row>
    <row r="24" spans="1:22">
      <c r="A24" s="67" t="s">
        <v>34</v>
      </c>
      <c r="B24" s="2">
        <v>80</v>
      </c>
    </row>
  </sheetData>
  <mergeCells count="7">
    <mergeCell ref="A22:T22"/>
    <mergeCell ref="A4:A5"/>
    <mergeCell ref="B4:B5"/>
    <mergeCell ref="C4:C5"/>
    <mergeCell ref="D4:D5"/>
    <mergeCell ref="A20:T20"/>
    <mergeCell ref="A21:T21"/>
  </mergeCells>
  <pageMargins left="0.75" right="0.75" top="1" bottom="1" header="0.5" footer="0.5"/>
  <pageSetup paperSize="9" orientation="portrait" horizontalDpi="4294967292" verticalDpi="4294967292"/>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Werkbladen</vt:lpstr>
      </vt:variant>
      <vt:variant>
        <vt:i4>2</vt:i4>
      </vt:variant>
    </vt:vector>
  </HeadingPairs>
  <TitlesOfParts>
    <vt:vector size="2" baseType="lpstr">
      <vt:lpstr>ASVV 2004 geb 8</vt:lpstr>
      <vt:lpstr>ASVV 2012 geb 8</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 Schouten</dc:creator>
  <cp:lastModifiedBy>Paul Schouten</cp:lastModifiedBy>
  <cp:lastPrinted>2017-04-16T10:59:17Z</cp:lastPrinted>
  <dcterms:created xsi:type="dcterms:W3CDTF">2017-04-14T21:18:14Z</dcterms:created>
  <dcterms:modified xsi:type="dcterms:W3CDTF">2017-06-12T15:19:32Z</dcterms:modified>
</cp:coreProperties>
</file>